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020" activeTab="5"/>
  </bookViews>
  <sheets>
    <sheet name="Summary" sheetId="4" r:id="rId1"/>
    <sheet name="Profile" sheetId="13" r:id="rId2"/>
    <sheet name="Cost" sheetId="6" r:id="rId3"/>
    <sheet name="Fulfillment" sheetId="5" r:id="rId4"/>
    <sheet name="Quality" sheetId="10" r:id="rId5"/>
    <sheet name="Responsiveness" sheetId="11" r:id="rId6"/>
    <sheet name="scoring" sheetId="14" state="hidden" r:id="rId7"/>
  </sheets>
  <calcPr calcId="152511"/>
</workbook>
</file>

<file path=xl/calcChain.xml><?xml version="1.0" encoding="utf-8"?>
<calcChain xmlns="http://schemas.openxmlformats.org/spreadsheetml/2006/main">
  <c r="E15" i="6" l="1"/>
  <c r="F15" i="6"/>
  <c r="E55" i="10" l="1"/>
  <c r="F55" i="10"/>
  <c r="E56" i="10"/>
  <c r="F56" i="10"/>
  <c r="E57" i="10"/>
  <c r="F57" i="10"/>
  <c r="E58" i="10"/>
  <c r="F58" i="10"/>
  <c r="F30" i="11" l="1"/>
  <c r="E30" i="11"/>
  <c r="F29" i="11"/>
  <c r="E29" i="11"/>
  <c r="F28" i="11"/>
  <c r="E28" i="11"/>
  <c r="F27" i="11"/>
  <c r="E27" i="11"/>
  <c r="F26" i="11"/>
  <c r="E26" i="11"/>
  <c r="F25" i="11"/>
  <c r="E25" i="11"/>
  <c r="F22" i="11"/>
  <c r="E22" i="11"/>
  <c r="F19" i="11"/>
  <c r="E19" i="11"/>
  <c r="F18" i="11"/>
  <c r="E18" i="11"/>
  <c r="F15" i="11"/>
  <c r="E15" i="11"/>
  <c r="F12" i="11"/>
  <c r="E12" i="11"/>
  <c r="F11" i="11"/>
  <c r="E11" i="11"/>
  <c r="F10" i="11"/>
  <c r="E10" i="11"/>
  <c r="F7" i="11"/>
  <c r="E7" i="11"/>
  <c r="F6" i="11"/>
  <c r="E6" i="11"/>
  <c r="F5" i="11"/>
  <c r="E5" i="11"/>
  <c r="F4" i="11"/>
  <c r="E4" i="11"/>
  <c r="F3" i="11"/>
  <c r="E3" i="11"/>
  <c r="F2" i="11"/>
  <c r="E2" i="11"/>
  <c r="E30" i="10" l="1"/>
  <c r="E29" i="10"/>
  <c r="E40" i="10"/>
  <c r="E39" i="10"/>
  <c r="E38" i="10"/>
  <c r="E37" i="10"/>
  <c r="E36" i="10"/>
  <c r="E35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7" i="10"/>
  <c r="E6" i="10"/>
  <c r="E5" i="10"/>
  <c r="E4" i="10"/>
  <c r="E3" i="10"/>
  <c r="F18" i="6"/>
  <c r="E18" i="6"/>
  <c r="F17" i="6"/>
  <c r="E17" i="6"/>
  <c r="F16" i="6"/>
  <c r="E16" i="6"/>
  <c r="F14" i="6"/>
  <c r="E14" i="6"/>
  <c r="F13" i="6"/>
  <c r="E13" i="6"/>
  <c r="F10" i="6"/>
  <c r="E10" i="6"/>
  <c r="F9" i="6"/>
  <c r="E9" i="6"/>
  <c r="F8" i="6"/>
  <c r="E8" i="6"/>
  <c r="F7" i="6"/>
  <c r="E7" i="6"/>
  <c r="F6" i="6"/>
  <c r="E6" i="6"/>
  <c r="F4" i="6"/>
  <c r="E4" i="6"/>
  <c r="F3" i="6"/>
  <c r="E3" i="6"/>
  <c r="F2" i="6"/>
  <c r="E2" i="6"/>
  <c r="F30" i="5"/>
  <c r="E30" i="5"/>
  <c r="F29" i="5"/>
  <c r="E29" i="5"/>
  <c r="F28" i="5"/>
  <c r="E28" i="5"/>
  <c r="F27" i="5"/>
  <c r="E27" i="5"/>
  <c r="F24" i="5"/>
  <c r="E24" i="5"/>
  <c r="F23" i="5"/>
  <c r="E23" i="5"/>
  <c r="F22" i="5"/>
  <c r="E22" i="5"/>
  <c r="F21" i="5"/>
  <c r="E21" i="5"/>
  <c r="F20" i="5"/>
  <c r="E20" i="5"/>
  <c r="F17" i="5"/>
  <c r="E17" i="5"/>
  <c r="F16" i="5"/>
  <c r="E16" i="5"/>
  <c r="F15" i="5"/>
  <c r="E15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F5" i="5"/>
  <c r="E5" i="5"/>
  <c r="F4" i="5"/>
  <c r="E4" i="5"/>
  <c r="F3" i="5"/>
  <c r="E3" i="5"/>
  <c r="F62" i="10"/>
  <c r="E62" i="10"/>
  <c r="F61" i="10"/>
  <c r="E61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30" i="10"/>
  <c r="F29" i="10"/>
  <c r="F40" i="10"/>
  <c r="F39" i="10"/>
  <c r="F38" i="10"/>
  <c r="F37" i="10"/>
  <c r="F36" i="10"/>
  <c r="F35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7" i="10"/>
  <c r="F6" i="10"/>
  <c r="F5" i="10"/>
  <c r="F4" i="10"/>
  <c r="F3" i="10"/>
  <c r="C32" i="11" l="1"/>
  <c r="C6" i="4" s="1"/>
  <c r="C26" i="6"/>
  <c r="C3" i="4" s="1"/>
  <c r="C32" i="5"/>
  <c r="C4" i="4" s="1"/>
  <c r="C64" i="10"/>
  <c r="C5" i="4" s="1"/>
  <c r="E5" i="4" l="1"/>
</calcChain>
</file>

<file path=xl/sharedStrings.xml><?xml version="1.0" encoding="utf-8"?>
<sst xmlns="http://schemas.openxmlformats.org/spreadsheetml/2006/main" count="492" uniqueCount="237">
  <si>
    <t>Date</t>
  </si>
  <si>
    <t>Evaluated by :</t>
  </si>
  <si>
    <t>Quality</t>
  </si>
  <si>
    <t>Does the facility keep records for complaints to suppliers?</t>
  </si>
  <si>
    <t>Does the facility keep records for corrective action and followups?</t>
  </si>
  <si>
    <t>There is a quarantine for defective materials and equipment</t>
  </si>
  <si>
    <t>QC inspectors are identifiable?</t>
  </si>
  <si>
    <t>Payment terms negotiable?</t>
  </si>
  <si>
    <t>Ability to respond to emergency requirements and special orders?</t>
  </si>
  <si>
    <t>Final Inspection required for all products before packaging?</t>
  </si>
  <si>
    <t>MOQ and payment terms flexible?</t>
  </si>
  <si>
    <t>Up to date resource contact information available?</t>
  </si>
  <si>
    <t>Consistently delivers conforming products to specifications</t>
  </si>
  <si>
    <t>Quality objectives and metrics are communicated to employees</t>
  </si>
  <si>
    <t>Best practices for storage and handling in place?</t>
  </si>
  <si>
    <t>Out of Box Audits (OQC) performed independently</t>
  </si>
  <si>
    <t>Defective tools and equipment are clearly identified and quarantined?</t>
  </si>
  <si>
    <t>Shop floor data collection plan robustness - data is available?</t>
  </si>
  <si>
    <t>High Lot Acceptance Rate of raw materials and finished goods?</t>
  </si>
  <si>
    <t>Cost</t>
  </si>
  <si>
    <t>Availability</t>
  </si>
  <si>
    <t>Supplier Evaluated</t>
  </si>
  <si>
    <t>Delivery</t>
  </si>
  <si>
    <t>Lead Times</t>
  </si>
  <si>
    <t>Logistics</t>
  </si>
  <si>
    <t>Financial Status</t>
  </si>
  <si>
    <t>Cost of Quality</t>
  </si>
  <si>
    <t>Supplier maintains historical record for all NCRs and SCARs, including implementation program, verification of effectiveness and non-recurrence audit of the problems.</t>
  </si>
  <si>
    <t>Supplier proactively drive internal corrective actions based on a quality plan or FMEA activities.</t>
  </si>
  <si>
    <t>Areas for Improvement</t>
  </si>
  <si>
    <t>Required Actions</t>
  </si>
  <si>
    <t>RESPONSIVENESS</t>
  </si>
  <si>
    <t>PROFILE</t>
  </si>
  <si>
    <t>COST</t>
  </si>
  <si>
    <t>FULFILLMENT</t>
  </si>
  <si>
    <t>QUALITY</t>
  </si>
  <si>
    <t>DBA</t>
  </si>
  <si>
    <t>Prime Contact Name</t>
  </si>
  <si>
    <t>Secondary Contact Name</t>
  </si>
  <si>
    <t>Additional Contact Name</t>
  </si>
  <si>
    <t>Role</t>
  </si>
  <si>
    <t>Email</t>
  </si>
  <si>
    <t>Office Phone</t>
  </si>
  <si>
    <t>Company Name</t>
  </si>
  <si>
    <t>Complete Address</t>
  </si>
  <si>
    <t>Website</t>
  </si>
  <si>
    <t>Main Phone</t>
  </si>
  <si>
    <t>Does the facility have an employee/visitor sign-in registry?</t>
  </si>
  <si>
    <t>Facility has adequate space for short and long-term warehousing?</t>
  </si>
  <si>
    <t>Personnel</t>
  </si>
  <si>
    <t>Facilities</t>
  </si>
  <si>
    <t>Supplier is capable of developing test solutions focusing on high reliability and wide test coverage</t>
  </si>
  <si>
    <t>Critical capital equipment &amp; assets in place?</t>
  </si>
  <si>
    <t>Technology</t>
  </si>
  <si>
    <t>List of company officers published?</t>
  </si>
  <si>
    <t xml:space="preserve">Ability to source more employees on short-notice? </t>
  </si>
  <si>
    <t>Supplier employees must undergo background check?</t>
  </si>
  <si>
    <t>Supplier technology Roadmap available?</t>
  </si>
  <si>
    <t>Total number of employees</t>
  </si>
  <si>
    <t>Dedicated IT staff?</t>
  </si>
  <si>
    <t>Dedicated logistics staff?</t>
  </si>
  <si>
    <t>Dedicated supply chain staff?</t>
  </si>
  <si>
    <t>Head Count</t>
  </si>
  <si>
    <t>Dedicated engineering staff?</t>
  </si>
  <si>
    <t>Dedicated accounting staff?</t>
  </si>
  <si>
    <t>Dedicated support staff?</t>
  </si>
  <si>
    <t>Supplier has DFT capability? (Design for Test)</t>
  </si>
  <si>
    <t xml:space="preserve">Supplier has  DFM capability? (Design for Manufacturing)
</t>
  </si>
  <si>
    <t>Supplier has failure analysis (RCA) capability?</t>
  </si>
  <si>
    <t>Supplier can provide VPN/FTP access in order to transfer files?</t>
  </si>
  <si>
    <t xml:space="preserve">Is the facility secure 24/7? </t>
  </si>
  <si>
    <t>Supplier active in the industry and community?</t>
  </si>
  <si>
    <t>Comments</t>
  </si>
  <si>
    <t>List date</t>
  </si>
  <si>
    <t>List FT/PT/Contractual/Engineers</t>
  </si>
  <si>
    <t>Cost Reductions</t>
  </si>
  <si>
    <t>Initial Price/Inventory</t>
  </si>
  <si>
    <t xml:space="preserve">Cost reduction initiative program is in place with agreed upon reduction targets
</t>
  </si>
  <si>
    <t>Supplier supports late forecasts</t>
  </si>
  <si>
    <t>Supplier can build-to-order (no forecast)</t>
  </si>
  <si>
    <t>Supplier supports last-minute forecast increases</t>
  </si>
  <si>
    <t>Supplier supports last-minute forecast decreases</t>
  </si>
  <si>
    <t>List of days closed for holidays and other special events is provided</t>
  </si>
  <si>
    <t>Supplier provides Last Time Buy notices (LTB)</t>
  </si>
  <si>
    <t>Quality Management System</t>
  </si>
  <si>
    <t>Corrective Actions</t>
  </si>
  <si>
    <t>Documentation &amp; Practices</t>
  </si>
  <si>
    <t>Statistical Process Control (SPC)</t>
  </si>
  <si>
    <t xml:space="preserve">Show-Stopper Events
</t>
  </si>
  <si>
    <t>Responsiveness</t>
  </si>
  <si>
    <t>Primary contact usually appoints a back-up when out of office</t>
  </si>
  <si>
    <t>resolves process issues proactively and provides daily status updates</t>
  </si>
  <si>
    <t>resolves product issues proactively and provides daily status updates</t>
  </si>
  <si>
    <t>Quotation and Purchase Order (PO) Responsiveness</t>
  </si>
  <si>
    <t>Telephone Responsiveness</t>
  </si>
  <si>
    <t>Email Responsiveness</t>
  </si>
  <si>
    <t>RMA Request Responsiveness</t>
  </si>
  <si>
    <t>Change Notification Responsiveness</t>
  </si>
  <si>
    <t>Communicates Quality Issues proactively upon detection</t>
  </si>
  <si>
    <t>Communicates Material Shortages</t>
  </si>
  <si>
    <t>Communicates delivery schedule change</t>
  </si>
  <si>
    <t>Score</t>
  </si>
  <si>
    <t>Overall Score</t>
  </si>
  <si>
    <t>Facilities meet RoHS requirements</t>
  </si>
  <si>
    <t>Include date of last independent audit</t>
  </si>
  <si>
    <t>ISO 9000 Certified?</t>
  </si>
  <si>
    <t>Has ISO 14000 Certified?</t>
  </si>
  <si>
    <t>Is LEAN or DMAIC Six Sigma?  Has Certified Black Belts on-hand?</t>
  </si>
  <si>
    <t>Issues Response</t>
  </si>
  <si>
    <t>Responds to email requests</t>
  </si>
  <si>
    <t>Provides PO response by email</t>
  </si>
  <si>
    <t>Provides Quote or RFQ response by email</t>
  </si>
  <si>
    <t>Provides RMA # for every item in an RMA request</t>
  </si>
  <si>
    <t>Communicates process changes formally by email</t>
  </si>
  <si>
    <t>Has formal  Process Change Notifications(PCN) process in-place</t>
  </si>
  <si>
    <t>Confirms ECO implementation date</t>
  </si>
  <si>
    <t>Supplier detects problems and gives feedback on design for manufacturability (DFM)?</t>
  </si>
  <si>
    <t>Supplier has program to drive process control and improvement initiatives?</t>
  </si>
  <si>
    <t>Supplier is versed in KPIs such as DPMO/PPM/DPPM/Cpk?</t>
  </si>
  <si>
    <t>Supplier pro-actively implements quality and reliability programs</t>
  </si>
  <si>
    <t>List other supplier KPIs where appropriate</t>
  </si>
  <si>
    <t>Provide Supplier's DoC</t>
  </si>
  <si>
    <t>Supplier actively drives the continuous process improvement</t>
  </si>
  <si>
    <t>Supplier has an auditable shop floor data collection plan in place</t>
  </si>
  <si>
    <t>Supplier CAR reports available?</t>
  </si>
  <si>
    <t>Number of CARS issued on Supplier in past 3 months?</t>
  </si>
  <si>
    <t>Supplier provides FMEA analysis for new product introductions?</t>
  </si>
  <si>
    <t>Supplier provides regular FMEA analysis for legacy products</t>
  </si>
  <si>
    <t>Supplier has established IQC activities with agreed upon sampling plans?</t>
  </si>
  <si>
    <t>Are SOPs visible and communicated to employees?</t>
  </si>
  <si>
    <t>SPC data must be provided in excel form as a minimum</t>
  </si>
  <si>
    <t>Tool and equipment calibration plans are available for audit</t>
  </si>
  <si>
    <t>Supplier has plan in place to ensure materials meet &gt;95% LAR</t>
  </si>
  <si>
    <t>Lot Acceptance Rate</t>
  </si>
  <si>
    <t>either weekly/monthly/quarterly</t>
  </si>
  <si>
    <t>Have there been any line-down events occuring in last 3 months?</t>
  </si>
  <si>
    <t>Have there been any line-down events occuring in last 12 months?</t>
  </si>
  <si>
    <t>Supplier caused supply continuity incidents during last 3 months</t>
  </si>
  <si>
    <t>Supplier caused supply continuity incidents during last 12 months</t>
  </si>
  <si>
    <t>Supplier offers component equivalent requests for cost-down initiatives</t>
  </si>
  <si>
    <t xml:space="preserve">Supplier institutes best practices for packing and shipping? </t>
  </si>
  <si>
    <t>Consistently delivers on-time</t>
  </si>
  <si>
    <t>list inaccuracies</t>
  </si>
  <si>
    <t>Supplier invoices and provides shipping documentation for customs promptly upon shipment</t>
  </si>
  <si>
    <t>Supplier records costs of quality as a performance measure</t>
  </si>
  <si>
    <t>Supplier provides a comprehensive RMA (returns) program</t>
  </si>
  <si>
    <t>Supplier provides a comprehensive warranty management program</t>
  </si>
  <si>
    <t>monthly or quarterly</t>
  </si>
  <si>
    <t>Cost reduction plan is reviewed regularly</t>
  </si>
  <si>
    <t>Supplier provides ongoing technical and product upgrade support</t>
  </si>
  <si>
    <t>A detailed Disaster Recovery Plan (DRP) is in place</t>
  </si>
  <si>
    <t>Rating</t>
  </si>
  <si>
    <t>Other Quality Management System in Place?</t>
  </si>
  <si>
    <t>Weight</t>
  </si>
  <si>
    <t>Value1</t>
  </si>
  <si>
    <t>Value2</t>
  </si>
  <si>
    <t>WEIGHT</t>
  </si>
  <si>
    <t>VALUE</t>
  </si>
  <si>
    <t>Mandatory</t>
  </si>
  <si>
    <t>Important</t>
  </si>
  <si>
    <t>Would be Nice</t>
  </si>
  <si>
    <t>Yes</t>
  </si>
  <si>
    <t>No</t>
  </si>
  <si>
    <t>Don't Know/Not Rated</t>
  </si>
  <si>
    <t>Quality Score</t>
  </si>
  <si>
    <t>RATING</t>
  </si>
  <si>
    <t>Enter comments</t>
  </si>
  <si>
    <t>Fulfillment Score</t>
  </si>
  <si>
    <t>Fulfillment</t>
  </si>
  <si>
    <t>Cost Score</t>
  </si>
  <si>
    <t>&lt;24h</t>
  </si>
  <si>
    <t>don't know/not rated</t>
  </si>
  <si>
    <t>Responsiveness Score</t>
  </si>
  <si>
    <t>doesn't respond</t>
  </si>
  <si>
    <t>circle one</t>
  </si>
  <si>
    <t>Consider this supplier as</t>
  </si>
  <si>
    <t>Supplier enforces MOQ ordering?</t>
  </si>
  <si>
    <t>Supplier accepts blanket PO?</t>
  </si>
  <si>
    <t>Initial Pricing is competitive?</t>
  </si>
  <si>
    <t>Financial Strength</t>
  </si>
  <si>
    <t>Quality Performance</t>
  </si>
  <si>
    <t>Supplier covers non-conformance costs</t>
  </si>
  <si>
    <t>Usually answers the phone or returns messages within 24 hours or 1 business day</t>
  </si>
  <si>
    <t>customer complaints?  Poor field reliability?</t>
  </si>
  <si>
    <t>Independent credit or other financial report available?</t>
  </si>
  <si>
    <t>Previous Score</t>
  </si>
  <si>
    <t>enter previous 
score manually</t>
  </si>
  <si>
    <t>90+ preferred supplier  70 – 89 competent supplier  55 – 69 Needs Improvement Plan  &lt; 55 Supplier Probation/Suspension.</t>
  </si>
  <si>
    <t>Lot number traceability in place - &lt;our company&gt; can cross check with data collection plan?</t>
  </si>
  <si>
    <t>Supplier provides &lt;our company&gt; QA with material reject reports</t>
  </si>
  <si>
    <t>Supplier provides &lt;our company&gt; QA with regular Yield reports?</t>
  </si>
  <si>
    <t>Supplier provides remedial action plan on &lt;our company&gt; provided field feedback</t>
  </si>
  <si>
    <t>Provides, regular, agreed upon yield reports to &lt;our company&gt; QA?</t>
  </si>
  <si>
    <t>Supplier responds to &lt;our company&gt; CAR within 24h</t>
  </si>
  <si>
    <t>Supplier resolves &lt;our company&gt; CAR within 10 business days</t>
  </si>
  <si>
    <t>Have there been any re-occurring &lt;our company&gt; CARs during the last 12 months?</t>
  </si>
  <si>
    <t>Have there been incidents that required &lt;our company&gt; QA to issue a ship hold directive?</t>
  </si>
  <si>
    <t>Manufacturing SOPS available to &lt;our company&gt; for periodic review?</t>
  </si>
  <si>
    <t>First Article Inspection processes in place and require &lt;our company&gt; approval</t>
  </si>
  <si>
    <t>There are weekly/monthly quality reviews with &lt;our company&gt;?</t>
  </si>
  <si>
    <t>Formal approval required by &lt;our company&gt; required for all deviations or waivers?</t>
  </si>
  <si>
    <t>Approved by:</t>
  </si>
  <si>
    <t>Principal or alternate</t>
  </si>
  <si>
    <t>Supplier has strong financial stability and mitigates &lt;our company&gt;'s financial obligations and shares liability</t>
  </si>
  <si>
    <t>&lt;our company&gt; has completed Dun &amp; Bradstreet credit report on supplier</t>
  </si>
  <si>
    <t>Supplier's technological offering meets &lt;our company&gt; needs?</t>
  </si>
  <si>
    <t>Supplier's support offering meets &lt;our company&gt; needs?</t>
  </si>
  <si>
    <t>Supplier can provide other ODBC Compliant and secure means of connecting to &lt;our company&gt; business systems?</t>
  </si>
  <si>
    <t>Supplier will rely on &lt;our company&gt; to provide engineering/testing support</t>
  </si>
  <si>
    <t>Supplier shares design cost structures and cost drivers at &lt;our company&gt;'s request</t>
  </si>
  <si>
    <t>Supplier provides on-hand materials list at &lt;our company&gt;'s request</t>
  </si>
  <si>
    <t>Supplier provides scrap (MRB) materials list at &lt;our company&gt;'s request</t>
  </si>
  <si>
    <t>Supplier requests &lt;our company&gt; approval for scrap disposition</t>
  </si>
  <si>
    <t>Supplier provides cost reduction analysis to &lt;our company&gt; regularly</t>
  </si>
  <si>
    <t>Supplier meets &lt;our company&gt;'s price reduction targets</t>
  </si>
  <si>
    <t>Supplier exceeds &lt;our company&gt;'s price reduction targets</t>
  </si>
  <si>
    <t>Supplier regularly provides &lt;our company&gt; a capacity analysis?</t>
  </si>
  <si>
    <t>Lead time is competitive and can meet &lt;our company&gt; forecast and dates</t>
  </si>
  <si>
    <t>Supplier can consistently meets &lt;our company&gt;'s schedule to deliver</t>
  </si>
  <si>
    <t>Supplier proactively manages material shortages and capacity to meet &lt;our company&gt;'s requirements</t>
  </si>
  <si>
    <t>Supplier has resolved damage claims reported by &lt;our company&gt;</t>
  </si>
  <si>
    <t>Supplier can accommodate expedited shipments at &lt;our company&gt;'s request (short delivery runs)</t>
  </si>
  <si>
    <t>Notifies &lt;our company&gt; of deviations to shipping schedule</t>
  </si>
  <si>
    <t>Urgent inquiries usually require &lt;our company&gt; executive involvement</t>
  </si>
  <si>
    <t>Obtains &lt;our company&gt; approval before implementing critical changes</t>
  </si>
  <si>
    <t>Acknowledges receipt of &lt;our company&gt; ECO</t>
  </si>
  <si>
    <t>Manufacturing Manager</t>
  </si>
  <si>
    <t>R&amp;D Manager</t>
  </si>
  <si>
    <t>Operations Manager</t>
  </si>
  <si>
    <t>Quality Manager</t>
  </si>
  <si>
    <t>title here</t>
  </si>
  <si>
    <t>signature here</t>
  </si>
  <si>
    <t>Cell:</t>
  </si>
  <si>
    <t>SUPPLIER EVALUATION SUMMARY</t>
  </si>
  <si>
    <t>&lt;our company&gt; has received damaged goods during last 3 months</t>
  </si>
  <si>
    <t>&lt;our company&gt; has received damaged goods during last 12 months</t>
  </si>
  <si>
    <t>Procurement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</si>
</sst>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0"/>
      <name val="Arial"/>
    </font>
    <font>
      <sz val="12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20"/>
      <name val="Calibri"/>
      <family val="2"/>
      <scheme val="minor"/>
    </font>
    <font>
      <i/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vertical="top" readingOrder="1"/>
    </xf>
    <xf numFmtId="0" fontId="3" fillId="0" borderId="0" xfId="0" applyFont="1" applyFill="1" applyBorder="1" applyAlignme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2" xfId="0" applyFont="1" applyBorder="1" applyAlignment="1">
      <alignment horizontal="right"/>
    </xf>
    <xf numFmtId="164" fontId="9" fillId="0" borderId="3" xfId="0" applyNumberFormat="1" applyFont="1" applyBorder="1"/>
    <xf numFmtId="0" fontId="10" fillId="0" borderId="0" xfId="0" applyFont="1" applyAlignment="1">
      <alignment horizontal="center" wrapText="1"/>
    </xf>
    <xf numFmtId="0" fontId="9" fillId="0" borderId="4" xfId="0" applyFont="1" applyBorder="1" applyAlignment="1">
      <alignment horizontal="right"/>
    </xf>
    <xf numFmtId="164" fontId="9" fillId="0" borderId="6" xfId="0" applyNumberFormat="1" applyFont="1" applyBorder="1"/>
    <xf numFmtId="0" fontId="9" fillId="0" borderId="7" xfId="0" applyFont="1" applyBorder="1" applyAlignment="1">
      <alignment horizontal="right"/>
    </xf>
    <xf numFmtId="164" fontId="9" fillId="0" borderId="8" xfId="0" applyNumberFormat="1" applyFont="1" applyBorder="1"/>
    <xf numFmtId="0" fontId="11" fillId="0" borderId="0" xfId="0" applyFont="1"/>
    <xf numFmtId="0" fontId="8" fillId="0" borderId="0" xfId="0" applyFont="1" applyFill="1" applyBorder="1"/>
    <xf numFmtId="0" fontId="1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7" fillId="0" borderId="0" xfId="0" applyFont="1" applyFill="1" applyBorder="1"/>
    <xf numFmtId="0" fontId="7" fillId="0" borderId="5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0" fontId="7" fillId="0" borderId="11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vertical="top"/>
    </xf>
    <xf numFmtId="0" fontId="7" fillId="0" borderId="16" xfId="0" applyFont="1" applyFill="1" applyBorder="1" applyAlignment="1">
      <alignment horizontal="center" vertical="top"/>
    </xf>
    <xf numFmtId="0" fontId="7" fillId="0" borderId="16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right" vertical="top"/>
    </xf>
    <xf numFmtId="0" fontId="11" fillId="0" borderId="0" xfId="0" applyFont="1" applyFill="1" applyBorder="1"/>
    <xf numFmtId="0" fontId="7" fillId="0" borderId="5" xfId="0" applyFont="1" applyFill="1" applyBorder="1" applyAlignment="1">
      <alignment horizontal="right"/>
    </xf>
    <xf numFmtId="0" fontId="7" fillId="0" borderId="16" xfId="0" applyFont="1" applyFill="1" applyBorder="1"/>
    <xf numFmtId="0" fontId="7" fillId="0" borderId="5" xfId="0" applyFont="1" applyBorder="1" applyAlignment="1">
      <alignment horizontal="right"/>
    </xf>
    <xf numFmtId="0" fontId="7" fillId="0" borderId="16" xfId="0" applyFont="1" applyBorder="1"/>
    <xf numFmtId="0" fontId="13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6" fillId="0" borderId="18" xfId="0" applyFont="1" applyFill="1" applyBorder="1" applyAlignment="1">
      <alignment vertical="top"/>
    </xf>
    <xf numFmtId="0" fontId="6" fillId="0" borderId="22" xfId="0" applyFont="1" applyFill="1" applyBorder="1" applyAlignment="1">
      <alignment vertical="top"/>
    </xf>
    <xf numFmtId="0" fontId="6" fillId="0" borderId="22" xfId="0" applyFont="1" applyBorder="1" applyAlignment="1">
      <alignment vertical="top"/>
    </xf>
    <xf numFmtId="0" fontId="6" fillId="0" borderId="23" xfId="0" applyNumberFormat="1" applyFont="1" applyFill="1" applyBorder="1" applyAlignment="1">
      <alignment vertical="top"/>
    </xf>
    <xf numFmtId="0" fontId="6" fillId="0" borderId="15" xfId="0" applyFont="1" applyFill="1" applyBorder="1" applyAlignment="1">
      <alignment vertical="top"/>
    </xf>
    <xf numFmtId="0" fontId="6" fillId="0" borderId="16" xfId="0" applyFont="1" applyFill="1" applyBorder="1" applyAlignment="1">
      <alignment vertical="top"/>
    </xf>
    <xf numFmtId="0" fontId="6" fillId="0" borderId="16" xfId="0" applyFont="1" applyBorder="1" applyAlignment="1">
      <alignment vertical="top"/>
    </xf>
    <xf numFmtId="0" fontId="6" fillId="0" borderId="17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14" xfId="0" applyFont="1" applyFill="1" applyBorder="1" applyAlignment="1">
      <alignment vertical="top"/>
    </xf>
    <xf numFmtId="0" fontId="6" fillId="0" borderId="0" xfId="0" applyNumberFormat="1" applyFont="1" applyFill="1" applyAlignment="1">
      <alignment vertical="top"/>
    </xf>
    <xf numFmtId="0" fontId="14" fillId="0" borderId="0" xfId="0" applyNumberFormat="1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9" xfId="0" applyFont="1" applyFill="1" applyBorder="1" applyAlignment="1">
      <alignment vertical="top"/>
    </xf>
    <xf numFmtId="0" fontId="6" fillId="0" borderId="10" xfId="0" applyNumberFormat="1" applyFont="1" applyFill="1" applyBorder="1" applyAlignment="1">
      <alignment vertical="top"/>
    </xf>
    <xf numFmtId="0" fontId="6" fillId="0" borderId="10" xfId="0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6" fillId="0" borderId="0" xfId="0" applyFont="1" applyFill="1" applyAlignment="1">
      <alignment vertical="top"/>
    </xf>
    <xf numFmtId="0" fontId="6" fillId="0" borderId="0" xfId="0" quotePrefix="1" applyFont="1" applyFill="1" applyAlignment="1">
      <alignment vertical="top"/>
    </xf>
    <xf numFmtId="0" fontId="6" fillId="0" borderId="19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/>
    </xf>
    <xf numFmtId="0" fontId="6" fillId="0" borderId="0" xfId="0" applyNumberFormat="1" applyFont="1" applyFill="1" applyBorder="1" applyAlignment="1">
      <alignment vertical="top"/>
    </xf>
    <xf numFmtId="0" fontId="6" fillId="0" borderId="10" xfId="0" applyFont="1" applyFill="1" applyBorder="1" applyAlignment="1">
      <alignment vertical="top"/>
    </xf>
    <xf numFmtId="0" fontId="6" fillId="0" borderId="21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5" fillId="0" borderId="0" xfId="0" applyFont="1" applyAlignment="1">
      <alignment vertical="top"/>
    </xf>
    <xf numFmtId="0" fontId="12" fillId="0" borderId="0" xfId="0" applyFont="1" applyFill="1" applyBorder="1"/>
    <xf numFmtId="0" fontId="12" fillId="0" borderId="0" xfId="0" quotePrefix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quotePrefix="1" applyFont="1" applyFill="1" applyBorder="1" applyAlignment="1">
      <alignment horizontal="left" vertical="top"/>
    </xf>
    <xf numFmtId="0" fontId="12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Fill="1" applyBorder="1" applyAlignment="1">
      <alignment vertical="top" wrapText="1" readingOrder="1"/>
    </xf>
    <xf numFmtId="0" fontId="10" fillId="0" borderId="0" xfId="0" applyFont="1" applyAlignment="1">
      <alignment vertical="top"/>
    </xf>
    <xf numFmtId="0" fontId="12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quotePrefix="1" applyFont="1" applyFill="1" applyBorder="1" applyAlignment="1">
      <alignment vertical="top" wrapText="1"/>
    </xf>
    <xf numFmtId="0" fontId="12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Alignment="1">
      <alignment vertical="top" wrapText="1"/>
    </xf>
    <xf numFmtId="0" fontId="6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/>
    <xf numFmtId="0" fontId="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2" fillId="0" borderId="0" xfId="0" applyFont="1" applyFill="1" applyBorder="1" applyAlignment="1">
      <alignment horizontal="left" vertical="top" readingOrder="1"/>
    </xf>
    <xf numFmtId="0" fontId="13" fillId="0" borderId="5" xfId="0" applyFont="1" applyFill="1" applyBorder="1" applyAlignment="1">
      <alignment horizontal="center"/>
    </xf>
    <xf numFmtId="0" fontId="13" fillId="0" borderId="5" xfId="0" applyFont="1" applyBorder="1"/>
    <xf numFmtId="0" fontId="13" fillId="0" borderId="5" xfId="0" applyFont="1" applyFill="1" applyBorder="1"/>
    <xf numFmtId="0" fontId="7" fillId="0" borderId="5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quotePrefix="1" applyFont="1" applyFill="1" applyBorder="1" applyAlignment="1">
      <alignment vertical="top"/>
    </xf>
    <xf numFmtId="0" fontId="6" fillId="0" borderId="5" xfId="0" applyFont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0" fontId="6" fillId="0" borderId="0" xfId="0" quotePrefix="1" applyFont="1" applyFill="1" applyBorder="1" applyAlignment="1">
      <alignment horizontal="left" vertical="top" wrapText="1"/>
    </xf>
    <xf numFmtId="0" fontId="10" fillId="0" borderId="5" xfId="0" applyFont="1" applyBorder="1"/>
    <xf numFmtId="0" fontId="6" fillId="0" borderId="5" xfId="0" applyFont="1" applyFill="1" applyBorder="1" applyAlignment="1"/>
    <xf numFmtId="0" fontId="17" fillId="0" borderId="0" xfId="0" applyFont="1" applyFill="1" applyBorder="1" applyAlignment="1">
      <alignment vertical="top" readingOrder="1"/>
    </xf>
    <xf numFmtId="0" fontId="6" fillId="0" borderId="0" xfId="0" applyFont="1" applyFill="1" applyBorder="1" applyAlignment="1">
      <alignment horizontal="left" vertical="top" readingOrder="1"/>
    </xf>
    <xf numFmtId="0" fontId="11" fillId="0" borderId="0" xfId="0" applyFont="1" applyFill="1" applyBorder="1" applyAlignment="1">
      <alignment horizontal="right"/>
    </xf>
    <xf numFmtId="164" fontId="11" fillId="0" borderId="0" xfId="0" applyNumberFormat="1" applyFont="1" applyFill="1" applyBorder="1"/>
    <xf numFmtId="0" fontId="5" fillId="0" borderId="0" xfId="0" applyFont="1" applyFill="1" applyBorder="1" applyAlignment="1"/>
    <xf numFmtId="0" fontId="13" fillId="0" borderId="0" xfId="0" applyFont="1" applyFill="1" applyBorder="1" applyAlignment="1"/>
    <xf numFmtId="0" fontId="12" fillId="0" borderId="0" xfId="0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10" fillId="0" borderId="5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right" wrapText="1"/>
    </xf>
    <xf numFmtId="164" fontId="11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0" fontId="17" fillId="0" borderId="0" xfId="0" applyFont="1" applyFill="1" applyBorder="1" applyAlignment="1">
      <alignment vertical="top" wrapText="1" readingOrder="1"/>
    </xf>
    <xf numFmtId="0" fontId="18" fillId="0" borderId="0" xfId="0" applyFont="1" applyFill="1" applyBorder="1" applyAlignment="1">
      <alignment horizontal="left" indent="6" readingOrder="1"/>
    </xf>
    <xf numFmtId="0" fontId="6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justify" wrapText="1"/>
    </xf>
    <xf numFmtId="0" fontId="12" fillId="0" borderId="0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10" fillId="0" borderId="5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left" vertical="center" wrapText="1"/>
    </xf>
    <xf numFmtId="0" fontId="13" fillId="0" borderId="0" xfId="0" applyFont="1" applyBorder="1"/>
    <xf numFmtId="0" fontId="10" fillId="0" borderId="0" xfId="0" applyFont="1" applyFill="1" applyBorder="1" applyAlignment="1"/>
    <xf numFmtId="0" fontId="12" fillId="0" borderId="0" xfId="0" applyFont="1" applyAlignment="1">
      <alignment vertical="top" readingOrder="1"/>
    </xf>
    <xf numFmtId="0" fontId="10" fillId="0" borderId="5" xfId="0" applyFont="1" applyFill="1" applyBorder="1" applyAlignment="1">
      <alignment vertical="top" readingOrder="1"/>
    </xf>
    <xf numFmtId="0" fontId="6" fillId="0" borderId="0" xfId="0" quotePrefix="1" applyFont="1" applyFill="1" applyBorder="1" applyAlignment="1">
      <alignment horizontal="left" vertical="center" wrapText="1"/>
    </xf>
    <xf numFmtId="0" fontId="7" fillId="0" borderId="0" xfId="0" applyFont="1" applyBorder="1"/>
    <xf numFmtId="0" fontId="12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left" vertical="top"/>
    </xf>
    <xf numFmtId="0" fontId="13" fillId="0" borderId="0" xfId="0" quotePrefix="1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2" fillId="0" borderId="0" xfId="0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/>
    <xf numFmtId="0" fontId="16" fillId="0" borderId="0" xfId="0" applyFont="1"/>
    <xf numFmtId="0" fontId="8" fillId="0" borderId="1" xfId="0" applyFont="1" applyBorder="1" applyAlignment="1"/>
    <xf numFmtId="0" fontId="8" fillId="0" borderId="12" xfId="0" applyFont="1" applyBorder="1" applyAlignment="1"/>
    <xf numFmtId="0" fontId="8" fillId="0" borderId="13" xfId="0" applyFont="1" applyBorder="1" applyAlignment="1"/>
    <xf numFmtId="164" fontId="5" fillId="0" borderId="18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top"/>
    </xf>
    <xf numFmtId="0" fontId="7" fillId="0" borderId="5" xfId="0" applyFont="1" applyBorder="1" applyAlignment="1">
      <alignment vertical="top"/>
    </xf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/>
    <xf numFmtId="0" fontId="7" fillId="0" borderId="5" xfId="0" applyFont="1" applyBorder="1" applyAlignment="1"/>
    <xf numFmtId="0" fontId="10" fillId="0" borderId="1" xfId="0" applyFont="1" applyBorder="1" applyAlignment="1"/>
    <xf numFmtId="0" fontId="10" fillId="0" borderId="12" xfId="0" applyFont="1" applyBorder="1" applyAlignment="1"/>
    <xf numFmtId="0" fontId="10" fillId="0" borderId="13" xfId="0" applyFont="1" applyBorder="1" applyAlignment="1"/>
    <xf numFmtId="0" fontId="12" fillId="0" borderId="5" xfId="0" applyFont="1" applyFill="1" applyBorder="1" applyAlignment="1">
      <alignment horizontal="left" vertical="top"/>
    </xf>
    <xf numFmtId="0" fontId="10" fillId="0" borderId="5" xfId="0" applyFont="1" applyBorder="1" applyAlignment="1"/>
    <xf numFmtId="0" fontId="13" fillId="0" borderId="5" xfId="0" applyFont="1" applyBorder="1" applyAlignment="1"/>
    <xf numFmtId="0" fontId="6" fillId="0" borderId="5" xfId="0" applyFont="1" applyBorder="1" applyAlignment="1"/>
    <xf numFmtId="0" fontId="10" fillId="0" borderId="5" xfId="0" applyNumberFormat="1" applyFont="1" applyFill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6" fillId="0" borderId="5" xfId="0" applyFont="1" applyFill="1" applyBorder="1" applyAlignment="1"/>
    <xf numFmtId="0" fontId="10" fillId="0" borderId="5" xfId="0" applyFont="1" applyBorder="1" applyAlignment="1">
      <alignment vertical="top"/>
    </xf>
    <xf numFmtId="0" fontId="13" fillId="0" borderId="5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B18" sqref="B18"/>
    </sheetView>
  </sheetViews>
  <sheetFormatPr defaultRowHeight="15" x14ac:dyDescent="0.25"/>
  <cols>
    <col min="1" max="1" width="2.85546875" style="20" customWidth="1"/>
    <col min="2" max="2" width="31.7109375" style="20" customWidth="1"/>
    <col min="3" max="3" width="20.7109375" style="20" customWidth="1"/>
    <col min="4" max="4" width="18.85546875" style="20" customWidth="1"/>
    <col min="5" max="8" width="9.140625" style="20"/>
    <col min="9" max="16384" width="9.140625" style="1"/>
  </cols>
  <sheetData>
    <row r="1" spans="1:10" ht="28.5" x14ac:dyDescent="0.45">
      <c r="A1" s="19" t="s">
        <v>233</v>
      </c>
    </row>
    <row r="2" spans="1:10" ht="29.25" thickBot="1" x14ac:dyDescent="0.5">
      <c r="A2" s="19"/>
      <c r="C2" s="21" t="s">
        <v>101</v>
      </c>
      <c r="D2" s="22" t="s">
        <v>185</v>
      </c>
      <c r="E2" s="22" t="s">
        <v>21</v>
      </c>
      <c r="F2" s="22"/>
      <c r="G2" s="22"/>
    </row>
    <row r="3" spans="1:10" s="2" customFormat="1" ht="27" thickBot="1" x14ac:dyDescent="0.45">
      <c r="A3" s="23"/>
      <c r="B3" s="24" t="s">
        <v>19</v>
      </c>
      <c r="C3" s="25">
        <f>Cost!C26</f>
        <v>0.93617021276595747</v>
      </c>
      <c r="D3" s="26" t="s">
        <v>186</v>
      </c>
      <c r="E3" s="156"/>
      <c r="F3" s="157"/>
      <c r="G3" s="158"/>
      <c r="H3" s="23"/>
    </row>
    <row r="4" spans="1:10" s="2" customFormat="1" ht="27" thickBot="1" x14ac:dyDescent="0.45">
      <c r="A4" s="23"/>
      <c r="B4" s="27" t="s">
        <v>168</v>
      </c>
      <c r="C4" s="28">
        <f>Fulfillment!C32</f>
        <v>0.70370370370370372</v>
      </c>
      <c r="D4" s="26" t="s">
        <v>186</v>
      </c>
      <c r="E4" s="23" t="s">
        <v>102</v>
      </c>
      <c r="F4" s="23"/>
      <c r="G4" s="23"/>
      <c r="H4" s="23"/>
    </row>
    <row r="5" spans="1:10" s="2" customFormat="1" ht="28.5" x14ac:dyDescent="0.45">
      <c r="A5" s="23"/>
      <c r="B5" s="27" t="s">
        <v>2</v>
      </c>
      <c r="C5" s="28">
        <f>Quality!C64</f>
        <v>0.86363636363636365</v>
      </c>
      <c r="D5" s="26" t="s">
        <v>186</v>
      </c>
      <c r="E5" s="159">
        <f>AVERAGE(C3:C6)</f>
        <v>0.7582305112029768</v>
      </c>
      <c r="F5" s="160"/>
      <c r="G5" s="19"/>
      <c r="H5" s="23"/>
    </row>
    <row r="6" spans="1:10" s="2" customFormat="1" ht="27" thickBot="1" x14ac:dyDescent="0.45">
      <c r="A6" s="23"/>
      <c r="B6" s="29" t="s">
        <v>89</v>
      </c>
      <c r="C6" s="30">
        <f>Responsiveness!C32</f>
        <v>0.52941176470588236</v>
      </c>
      <c r="D6" s="26" t="s">
        <v>186</v>
      </c>
      <c r="E6" s="161"/>
      <c r="F6" s="162"/>
      <c r="G6" s="23"/>
      <c r="H6" s="23"/>
    </row>
    <row r="7" spans="1:10" s="2" customFormat="1" ht="21" x14ac:dyDescent="0.35">
      <c r="A7" s="23"/>
      <c r="B7" s="23"/>
      <c r="C7" s="23"/>
      <c r="D7" s="23"/>
      <c r="E7" s="23"/>
      <c r="F7" s="23"/>
      <c r="G7" s="23"/>
      <c r="H7" s="23"/>
    </row>
    <row r="8" spans="1:10" s="2" customFormat="1" ht="21.75" thickBot="1" x14ac:dyDescent="0.4">
      <c r="A8" s="23"/>
      <c r="B8" s="31" t="s">
        <v>29</v>
      </c>
      <c r="C8" s="23"/>
      <c r="D8" s="23"/>
      <c r="E8" s="23"/>
      <c r="F8" s="23"/>
      <c r="G8" s="23"/>
      <c r="H8" s="23"/>
    </row>
    <row r="9" spans="1:10" s="2" customFormat="1" ht="59.25" customHeight="1" thickBot="1" x14ac:dyDescent="0.4">
      <c r="A9" s="23"/>
      <c r="B9" s="168" t="s">
        <v>166</v>
      </c>
      <c r="C9" s="169"/>
      <c r="D9" s="169"/>
      <c r="E9" s="169"/>
      <c r="F9" s="169"/>
      <c r="G9" s="170"/>
      <c r="H9" s="23"/>
    </row>
    <row r="10" spans="1:10" s="2" customFormat="1" ht="21" x14ac:dyDescent="0.35">
      <c r="A10" s="23"/>
      <c r="B10" s="23"/>
      <c r="C10" s="23"/>
      <c r="D10" s="23"/>
      <c r="E10" s="23"/>
      <c r="F10" s="23"/>
      <c r="G10" s="23"/>
      <c r="H10" s="23"/>
    </row>
    <row r="11" spans="1:10" s="2" customFormat="1" ht="21.75" thickBot="1" x14ac:dyDescent="0.4">
      <c r="A11" s="23"/>
      <c r="B11" s="31" t="s">
        <v>30</v>
      </c>
      <c r="C11" s="23"/>
      <c r="D11" s="23"/>
      <c r="E11" s="23"/>
      <c r="F11" s="23"/>
      <c r="G11" s="23"/>
      <c r="H11" s="23"/>
    </row>
    <row r="12" spans="1:10" s="2" customFormat="1" ht="59.25" customHeight="1" thickBot="1" x14ac:dyDescent="0.4">
      <c r="A12" s="23"/>
      <c r="B12" s="168" t="s">
        <v>166</v>
      </c>
      <c r="C12" s="169"/>
      <c r="D12" s="169"/>
      <c r="E12" s="169"/>
      <c r="F12" s="169"/>
      <c r="G12" s="170"/>
      <c r="H12" s="23"/>
    </row>
    <row r="13" spans="1:10" s="2" customFormat="1" ht="21" x14ac:dyDescent="0.35">
      <c r="A13" s="23"/>
      <c r="B13" s="23"/>
      <c r="C13" s="23"/>
      <c r="D13" s="23"/>
      <c r="E13" s="23"/>
      <c r="F13" s="23"/>
      <c r="G13" s="23"/>
      <c r="H13" s="23"/>
    </row>
    <row r="14" spans="1:10" s="2" customFormat="1" ht="21" x14ac:dyDescent="0.35">
      <c r="A14" s="32"/>
      <c r="B14" s="33" t="s">
        <v>1</v>
      </c>
      <c r="C14" s="33"/>
      <c r="D14" s="34"/>
      <c r="E14" s="35"/>
      <c r="F14" s="36"/>
      <c r="G14" s="34"/>
      <c r="H14" s="32"/>
      <c r="I14" s="3"/>
      <c r="J14" s="3"/>
    </row>
    <row r="15" spans="1:10" s="5" customFormat="1" ht="15.75" x14ac:dyDescent="0.25">
      <c r="A15" s="37"/>
      <c r="B15" s="38" t="s">
        <v>227</v>
      </c>
      <c r="C15" s="171"/>
      <c r="D15" s="164"/>
      <c r="E15" s="39" t="s">
        <v>0</v>
      </c>
      <c r="F15" s="40"/>
      <c r="G15" s="41"/>
      <c r="H15" s="37"/>
      <c r="I15" s="4"/>
      <c r="J15" s="4"/>
    </row>
    <row r="16" spans="1:10" s="5" customFormat="1" ht="15.75" x14ac:dyDescent="0.25">
      <c r="A16" s="37"/>
      <c r="B16" s="38" t="s">
        <v>226</v>
      </c>
      <c r="C16" s="163"/>
      <c r="D16" s="164"/>
      <c r="E16" s="39" t="s">
        <v>0</v>
      </c>
      <c r="F16" s="42"/>
      <c r="G16" s="43"/>
      <c r="H16" s="37"/>
      <c r="I16" s="4"/>
      <c r="J16" s="4"/>
    </row>
    <row r="17" spans="1:10" s="5" customFormat="1" ht="15.75" x14ac:dyDescent="0.25">
      <c r="A17" s="37"/>
      <c r="B17" s="38" t="s">
        <v>236</v>
      </c>
      <c r="C17" s="163"/>
      <c r="D17" s="164"/>
      <c r="E17" s="39" t="s">
        <v>0</v>
      </c>
      <c r="F17" s="44"/>
      <c r="G17" s="45"/>
      <c r="H17" s="37"/>
      <c r="I17" s="4"/>
      <c r="J17" s="4"/>
    </row>
    <row r="18" spans="1:10" s="5" customFormat="1" ht="15.75" x14ac:dyDescent="0.25">
      <c r="A18" s="37"/>
      <c r="B18" s="38" t="s">
        <v>228</v>
      </c>
      <c r="C18" s="163"/>
      <c r="D18" s="164"/>
      <c r="E18" s="39" t="s">
        <v>0</v>
      </c>
      <c r="F18" s="42"/>
      <c r="G18" s="43"/>
      <c r="H18" s="37"/>
      <c r="I18" s="4"/>
      <c r="J18" s="4"/>
    </row>
    <row r="19" spans="1:10" s="5" customFormat="1" ht="15.75" x14ac:dyDescent="0.25">
      <c r="A19" s="37"/>
      <c r="B19" s="38" t="s">
        <v>229</v>
      </c>
      <c r="C19" s="165"/>
      <c r="D19" s="165"/>
      <c r="E19" s="39" t="s">
        <v>0</v>
      </c>
      <c r="F19" s="43"/>
      <c r="G19" s="43"/>
      <c r="H19" s="37"/>
      <c r="I19" s="4"/>
      <c r="J19" s="4"/>
    </row>
    <row r="20" spans="1:10" s="2" customFormat="1" ht="21" x14ac:dyDescent="0.35">
      <c r="A20" s="32"/>
      <c r="B20" s="34"/>
      <c r="C20" s="34"/>
      <c r="D20" s="34"/>
      <c r="E20" s="46"/>
      <c r="F20" s="34"/>
      <c r="G20" s="34"/>
      <c r="H20" s="32"/>
      <c r="I20" s="3"/>
      <c r="J20" s="3"/>
    </row>
    <row r="21" spans="1:10" s="2" customFormat="1" ht="21" x14ac:dyDescent="0.35">
      <c r="A21" s="32"/>
      <c r="B21" s="47" t="s">
        <v>201</v>
      </c>
      <c r="C21" s="32"/>
      <c r="D21" s="32"/>
      <c r="E21" s="32"/>
      <c r="F21" s="32"/>
      <c r="G21" s="32"/>
      <c r="H21" s="32"/>
      <c r="I21" s="3"/>
      <c r="J21" s="3"/>
    </row>
    <row r="22" spans="1:10" s="5" customFormat="1" ht="15.75" x14ac:dyDescent="0.25">
      <c r="A22" s="37"/>
      <c r="B22" s="48" t="s">
        <v>230</v>
      </c>
      <c r="C22" s="166" t="s">
        <v>231</v>
      </c>
      <c r="D22" s="166"/>
      <c r="E22" s="39" t="s">
        <v>0</v>
      </c>
      <c r="F22" s="49"/>
      <c r="G22" s="49"/>
      <c r="H22" s="37"/>
      <c r="I22" s="4"/>
      <c r="J22" s="4"/>
    </row>
    <row r="23" spans="1:10" s="5" customFormat="1" ht="15.75" x14ac:dyDescent="0.25">
      <c r="A23" s="22"/>
      <c r="B23" s="50" t="s">
        <v>230</v>
      </c>
      <c r="C23" s="167" t="s">
        <v>231</v>
      </c>
      <c r="D23" s="167"/>
      <c r="E23" s="39" t="s">
        <v>0</v>
      </c>
      <c r="F23" s="51"/>
      <c r="G23" s="51"/>
      <c r="H23" s="22"/>
    </row>
    <row r="24" spans="1:10" s="2" customFormat="1" ht="21" x14ac:dyDescent="0.35">
      <c r="A24" s="23"/>
      <c r="B24" s="23"/>
      <c r="C24" s="23"/>
      <c r="D24" s="23"/>
      <c r="E24" s="23"/>
      <c r="F24" s="23"/>
      <c r="G24" s="23"/>
      <c r="H24" s="23"/>
    </row>
    <row r="25" spans="1:10" s="2" customFormat="1" ht="21" x14ac:dyDescent="0.35">
      <c r="A25" s="23"/>
      <c r="B25" s="52" t="s">
        <v>187</v>
      </c>
      <c r="C25" s="23"/>
      <c r="D25" s="23"/>
      <c r="E25" s="23"/>
      <c r="F25" s="23"/>
      <c r="G25" s="23"/>
      <c r="H25" s="23"/>
    </row>
    <row r="26" spans="1:10" s="2" customFormat="1" ht="21" x14ac:dyDescent="0.35">
      <c r="A26" s="23"/>
      <c r="B26" s="23"/>
      <c r="C26" s="23"/>
      <c r="D26" s="23"/>
      <c r="E26" s="23"/>
      <c r="F26" s="23"/>
      <c r="G26" s="23"/>
      <c r="H26" s="23"/>
    </row>
    <row r="27" spans="1:10" s="2" customFormat="1" ht="21" x14ac:dyDescent="0.35">
      <c r="A27" s="23"/>
      <c r="B27" s="23"/>
      <c r="C27" s="23"/>
      <c r="D27" s="23"/>
      <c r="E27" s="23"/>
      <c r="F27" s="23"/>
      <c r="G27" s="23"/>
      <c r="H27" s="23"/>
    </row>
    <row r="28" spans="1:10" s="2" customFormat="1" ht="21" x14ac:dyDescent="0.35">
      <c r="A28" s="23"/>
      <c r="B28" s="23"/>
      <c r="C28" s="23"/>
      <c r="D28" s="23"/>
      <c r="E28" s="23"/>
      <c r="F28" s="23"/>
      <c r="G28" s="23"/>
      <c r="H28" s="23"/>
    </row>
  </sheetData>
  <mergeCells count="11">
    <mergeCell ref="C19:D19"/>
    <mergeCell ref="C22:D22"/>
    <mergeCell ref="C23:D23"/>
    <mergeCell ref="B9:G9"/>
    <mergeCell ref="B12:G12"/>
    <mergeCell ref="C15:D15"/>
    <mergeCell ref="E3:G3"/>
    <mergeCell ref="E5:F6"/>
    <mergeCell ref="C16:D16"/>
    <mergeCell ref="C17:D17"/>
    <mergeCell ref="C18:D18"/>
  </mergeCells>
  <pageMargins left="0.25" right="0.25" top="0.75" bottom="0.75" header="0.3" footer="0.3"/>
  <pageSetup orientation="portrait" r:id="rId1"/>
  <headerFooter>
    <oddHeader>&amp;C&amp;"Arial,Bold"&amp;22Templatestaff Supplier Scorecard</oddHeader>
    <oddFooter>&amp;L&amp;8Supplier Evaluation Scorecard
Revision 2 - July 6, 2016&amp;C&amp;8Page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41" workbookViewId="0">
      <selection activeCell="F3" sqref="F3"/>
    </sheetView>
  </sheetViews>
  <sheetFormatPr defaultRowHeight="15.75" x14ac:dyDescent="0.2"/>
  <cols>
    <col min="1" max="1" width="4.28515625" style="55" customWidth="1"/>
    <col min="2" max="2" width="58.5703125" style="54" customWidth="1"/>
    <col min="3" max="3" width="14" style="54" customWidth="1"/>
    <col min="4" max="4" width="7.7109375" style="54" customWidth="1"/>
    <col min="5" max="5" width="33.7109375" style="54" customWidth="1"/>
    <col min="6" max="6" width="43" style="54" customWidth="1"/>
    <col min="7" max="7" width="44" style="7" customWidth="1"/>
    <col min="8" max="16384" width="9.140625" style="7"/>
  </cols>
  <sheetData>
    <row r="1" spans="1:9" ht="29.25" thickBot="1" x14ac:dyDescent="0.25">
      <c r="A1" s="53" t="s">
        <v>32</v>
      </c>
    </row>
    <row r="2" spans="1:9" x14ac:dyDescent="0.2">
      <c r="B2" s="56" t="s">
        <v>43</v>
      </c>
      <c r="C2" s="57" t="s">
        <v>36</v>
      </c>
      <c r="D2" s="58"/>
      <c r="E2" s="59" t="s">
        <v>45</v>
      </c>
      <c r="G2" s="8"/>
    </row>
    <row r="3" spans="1:9" x14ac:dyDescent="0.2">
      <c r="B3" s="60" t="s">
        <v>44</v>
      </c>
      <c r="C3" s="61" t="s">
        <v>46</v>
      </c>
      <c r="D3" s="62"/>
      <c r="E3" s="63"/>
      <c r="G3" s="8"/>
    </row>
    <row r="4" spans="1:9" x14ac:dyDescent="0.2">
      <c r="B4" s="60"/>
      <c r="C4" s="64"/>
      <c r="D4" s="64"/>
      <c r="E4" s="65"/>
      <c r="F4" s="66"/>
      <c r="G4" s="8"/>
    </row>
    <row r="5" spans="1:9" x14ac:dyDescent="0.2">
      <c r="B5" s="60"/>
      <c r="C5" s="67" t="s">
        <v>175</v>
      </c>
      <c r="D5" s="68"/>
      <c r="E5" s="69" t="s">
        <v>202</v>
      </c>
      <c r="G5" s="8"/>
    </row>
    <row r="6" spans="1:9" ht="16.5" thickBot="1" x14ac:dyDescent="0.25">
      <c r="B6" s="70"/>
      <c r="C6" s="71"/>
      <c r="D6" s="72"/>
      <c r="E6" s="73" t="s">
        <v>174</v>
      </c>
    </row>
    <row r="7" spans="1:9" ht="16.5" thickBot="1" x14ac:dyDescent="0.25">
      <c r="B7" s="74"/>
      <c r="C7" s="75"/>
      <c r="D7" s="74"/>
      <c r="E7" s="74"/>
      <c r="F7" s="74"/>
      <c r="G7" s="11"/>
      <c r="H7" s="11"/>
      <c r="I7" s="10"/>
    </row>
    <row r="8" spans="1:9" x14ac:dyDescent="0.2">
      <c r="B8" s="56" t="s">
        <v>37</v>
      </c>
      <c r="C8" s="76"/>
      <c r="D8" s="76" t="s">
        <v>40</v>
      </c>
      <c r="E8" s="77"/>
      <c r="F8" s="78"/>
    </row>
    <row r="9" spans="1:9" ht="16.5" thickBot="1" x14ac:dyDescent="0.25">
      <c r="B9" s="70" t="s">
        <v>42</v>
      </c>
      <c r="C9" s="79" t="s">
        <v>232</v>
      </c>
      <c r="D9" s="79"/>
      <c r="E9" s="80" t="s">
        <v>41</v>
      </c>
      <c r="F9" s="78"/>
    </row>
    <row r="10" spans="1:9" ht="16.5" thickBot="1" x14ac:dyDescent="0.25">
      <c r="B10" s="74"/>
      <c r="C10" s="74"/>
      <c r="D10" s="74"/>
      <c r="E10" s="74"/>
      <c r="F10" s="66"/>
    </row>
    <row r="11" spans="1:9" x14ac:dyDescent="0.2">
      <c r="B11" s="56" t="s">
        <v>38</v>
      </c>
      <c r="C11" s="76"/>
      <c r="D11" s="76" t="s">
        <v>40</v>
      </c>
      <c r="E11" s="77"/>
      <c r="F11" s="78"/>
    </row>
    <row r="12" spans="1:9" ht="16.5" thickBot="1" x14ac:dyDescent="0.25">
      <c r="B12" s="70" t="s">
        <v>42</v>
      </c>
      <c r="C12" s="79" t="s">
        <v>232</v>
      </c>
      <c r="D12" s="79"/>
      <c r="E12" s="80" t="s">
        <v>41</v>
      </c>
      <c r="F12" s="78"/>
    </row>
    <row r="13" spans="1:9" ht="16.5" thickBot="1" x14ac:dyDescent="0.25">
      <c r="B13" s="74"/>
      <c r="C13" s="74"/>
      <c r="D13" s="74"/>
      <c r="E13" s="74"/>
      <c r="F13" s="66"/>
    </row>
    <row r="14" spans="1:9" x14ac:dyDescent="0.2">
      <c r="B14" s="56" t="s">
        <v>39</v>
      </c>
      <c r="C14" s="76"/>
      <c r="D14" s="76" t="s">
        <v>40</v>
      </c>
      <c r="E14" s="77"/>
      <c r="F14" s="78"/>
    </row>
    <row r="15" spans="1:9" ht="16.5" thickBot="1" x14ac:dyDescent="0.25">
      <c r="B15" s="70" t="s">
        <v>42</v>
      </c>
      <c r="C15" s="79" t="s">
        <v>232</v>
      </c>
      <c r="D15" s="79"/>
      <c r="E15" s="80" t="s">
        <v>41</v>
      </c>
      <c r="F15" s="78"/>
    </row>
    <row r="16" spans="1:9" x14ac:dyDescent="0.2">
      <c r="B16" s="64"/>
      <c r="C16" s="64"/>
      <c r="D16" s="64"/>
      <c r="E16" s="64"/>
      <c r="F16" s="78"/>
    </row>
    <row r="17" spans="1:6" s="12" customFormat="1" x14ac:dyDescent="0.2">
      <c r="A17" s="81"/>
      <c r="B17" s="82"/>
      <c r="C17" s="83" t="s">
        <v>72</v>
      </c>
      <c r="D17" s="84"/>
      <c r="E17" s="81"/>
      <c r="F17" s="81"/>
    </row>
    <row r="18" spans="1:6" s="5" customFormat="1" x14ac:dyDescent="0.25">
      <c r="A18" s="85">
        <v>1</v>
      </c>
      <c r="B18" s="86" t="s">
        <v>25</v>
      </c>
      <c r="C18" s="22"/>
      <c r="D18" s="22"/>
      <c r="E18" s="22"/>
      <c r="F18" s="22"/>
    </row>
    <row r="19" spans="1:6" s="5" customFormat="1" x14ac:dyDescent="0.25">
      <c r="A19" s="85"/>
      <c r="B19" s="87" t="s">
        <v>179</v>
      </c>
      <c r="C19" s="172" t="s">
        <v>184</v>
      </c>
      <c r="D19" s="172"/>
      <c r="E19" s="172"/>
      <c r="F19" s="22"/>
    </row>
    <row r="20" spans="1:6" s="5" customFormat="1" ht="30" x14ac:dyDescent="0.25">
      <c r="A20" s="85"/>
      <c r="B20" s="88" t="s">
        <v>203</v>
      </c>
      <c r="C20" s="167"/>
      <c r="D20" s="167"/>
      <c r="E20" s="167"/>
      <c r="F20" s="22"/>
    </row>
    <row r="21" spans="1:6" s="5" customFormat="1" ht="30" x14ac:dyDescent="0.25">
      <c r="A21" s="85"/>
      <c r="B21" s="88" t="s">
        <v>204</v>
      </c>
      <c r="C21" s="167"/>
      <c r="D21" s="167"/>
      <c r="E21" s="167"/>
      <c r="F21" s="22"/>
    </row>
    <row r="22" spans="1:6" s="5" customFormat="1" x14ac:dyDescent="0.25">
      <c r="A22" s="85"/>
      <c r="B22" s="89"/>
      <c r="C22" s="22"/>
      <c r="D22" s="22"/>
      <c r="E22" s="22"/>
      <c r="F22" s="22"/>
    </row>
    <row r="23" spans="1:6" x14ac:dyDescent="0.2">
      <c r="A23" s="55">
        <v>2</v>
      </c>
      <c r="B23" s="90" t="s">
        <v>49</v>
      </c>
    </row>
    <row r="24" spans="1:6" x14ac:dyDescent="0.2">
      <c r="B24" s="91" t="s">
        <v>54</v>
      </c>
      <c r="C24" s="172" t="s">
        <v>73</v>
      </c>
      <c r="D24" s="173"/>
      <c r="E24" s="173"/>
    </row>
    <row r="25" spans="1:6" x14ac:dyDescent="0.2">
      <c r="B25" s="91" t="s">
        <v>11</v>
      </c>
      <c r="C25" s="172" t="s">
        <v>73</v>
      </c>
      <c r="D25" s="173"/>
      <c r="E25" s="173"/>
    </row>
    <row r="26" spans="1:6" x14ac:dyDescent="0.2">
      <c r="B26" s="91" t="s">
        <v>58</v>
      </c>
      <c r="C26" s="172" t="s">
        <v>74</v>
      </c>
      <c r="D26" s="173"/>
      <c r="E26" s="173"/>
    </row>
    <row r="27" spans="1:6" x14ac:dyDescent="0.2">
      <c r="B27" s="91" t="s">
        <v>63</v>
      </c>
      <c r="C27" s="172" t="s">
        <v>62</v>
      </c>
      <c r="D27" s="173"/>
      <c r="E27" s="173"/>
    </row>
    <row r="28" spans="1:6" x14ac:dyDescent="0.2">
      <c r="B28" s="91" t="s">
        <v>59</v>
      </c>
      <c r="C28" s="172" t="s">
        <v>62</v>
      </c>
      <c r="D28" s="173"/>
      <c r="E28" s="173"/>
    </row>
    <row r="29" spans="1:6" x14ac:dyDescent="0.2">
      <c r="B29" s="91" t="s">
        <v>60</v>
      </c>
      <c r="C29" s="172" t="s">
        <v>62</v>
      </c>
      <c r="D29" s="173"/>
      <c r="E29" s="173"/>
    </row>
    <row r="30" spans="1:6" x14ac:dyDescent="0.2">
      <c r="B30" s="91" t="s">
        <v>61</v>
      </c>
      <c r="C30" s="172" t="s">
        <v>62</v>
      </c>
      <c r="D30" s="173"/>
      <c r="E30" s="173"/>
    </row>
    <row r="31" spans="1:6" x14ac:dyDescent="0.2">
      <c r="B31" s="91" t="s">
        <v>64</v>
      </c>
      <c r="C31" s="172" t="s">
        <v>62</v>
      </c>
      <c r="D31" s="173"/>
      <c r="E31" s="173"/>
    </row>
    <row r="32" spans="1:6" x14ac:dyDescent="0.25">
      <c r="B32" s="91" t="s">
        <v>65</v>
      </c>
      <c r="C32" s="172" t="s">
        <v>62</v>
      </c>
      <c r="D32" s="174"/>
      <c r="E32" s="174"/>
    </row>
    <row r="33" spans="1:5" x14ac:dyDescent="0.2">
      <c r="B33" s="92" t="s">
        <v>55</v>
      </c>
      <c r="C33" s="172"/>
      <c r="D33" s="173"/>
      <c r="E33" s="173"/>
    </row>
    <row r="34" spans="1:5" x14ac:dyDescent="0.2">
      <c r="B34" s="92" t="s">
        <v>56</v>
      </c>
      <c r="C34" s="172"/>
      <c r="D34" s="173"/>
      <c r="E34" s="173"/>
    </row>
    <row r="35" spans="1:5" x14ac:dyDescent="0.2">
      <c r="B35" s="91"/>
      <c r="C35" s="93"/>
    </row>
    <row r="36" spans="1:5" x14ac:dyDescent="0.2">
      <c r="A36" s="55">
        <v>3</v>
      </c>
      <c r="B36" s="94" t="s">
        <v>53</v>
      </c>
      <c r="C36" s="93"/>
    </row>
    <row r="37" spans="1:5" x14ac:dyDescent="0.2">
      <c r="B37" s="95" t="s">
        <v>57</v>
      </c>
      <c r="C37" s="172" t="s">
        <v>73</v>
      </c>
      <c r="D37" s="173"/>
      <c r="E37" s="173"/>
    </row>
    <row r="38" spans="1:5" x14ac:dyDescent="0.2">
      <c r="B38" s="95" t="s">
        <v>205</v>
      </c>
      <c r="C38" s="172"/>
      <c r="D38" s="173"/>
      <c r="E38" s="173"/>
    </row>
    <row r="39" spans="1:5" x14ac:dyDescent="0.2">
      <c r="B39" s="95" t="s">
        <v>206</v>
      </c>
      <c r="C39" s="172"/>
      <c r="D39" s="173"/>
      <c r="E39" s="173"/>
    </row>
    <row r="40" spans="1:5" ht="15" customHeight="1" x14ac:dyDescent="0.2">
      <c r="B40" s="95" t="s">
        <v>149</v>
      </c>
      <c r="C40" s="172"/>
      <c r="D40" s="173"/>
      <c r="E40" s="173"/>
    </row>
    <row r="41" spans="1:5" x14ac:dyDescent="0.2">
      <c r="B41" s="95" t="s">
        <v>69</v>
      </c>
      <c r="C41" s="172"/>
      <c r="D41" s="173"/>
      <c r="E41" s="173"/>
    </row>
    <row r="42" spans="1:5" ht="30" x14ac:dyDescent="0.2">
      <c r="B42" s="95" t="s">
        <v>207</v>
      </c>
      <c r="C42" s="172"/>
      <c r="D42" s="173"/>
      <c r="E42" s="173"/>
    </row>
    <row r="43" spans="1:5" x14ac:dyDescent="0.2">
      <c r="B43" s="95" t="s">
        <v>71</v>
      </c>
      <c r="C43" s="172"/>
      <c r="D43" s="173"/>
      <c r="E43" s="173"/>
    </row>
    <row r="44" spans="1:5" ht="15" customHeight="1" x14ac:dyDescent="0.2">
      <c r="B44" s="95" t="s">
        <v>67</v>
      </c>
      <c r="C44" s="172"/>
      <c r="D44" s="173"/>
      <c r="E44" s="173"/>
    </row>
    <row r="45" spans="1:5" x14ac:dyDescent="0.2">
      <c r="B45" s="95" t="s">
        <v>68</v>
      </c>
      <c r="C45" s="172"/>
      <c r="D45" s="173"/>
      <c r="E45" s="173"/>
    </row>
    <row r="46" spans="1:5" x14ac:dyDescent="0.2">
      <c r="B46" s="95" t="s">
        <v>66</v>
      </c>
      <c r="C46" s="172"/>
      <c r="D46" s="173"/>
      <c r="E46" s="173"/>
    </row>
    <row r="47" spans="1:5" ht="30" x14ac:dyDescent="0.2">
      <c r="B47" s="96" t="s">
        <v>51</v>
      </c>
      <c r="C47" s="172"/>
      <c r="D47" s="173"/>
      <c r="E47" s="173"/>
    </row>
    <row r="48" spans="1:5" ht="15" customHeight="1" x14ac:dyDescent="0.2">
      <c r="B48" s="95" t="s">
        <v>208</v>
      </c>
      <c r="C48" s="172"/>
      <c r="D48" s="173"/>
      <c r="E48" s="173"/>
    </row>
    <row r="49" spans="1:9" x14ac:dyDescent="0.2">
      <c r="B49" s="91"/>
      <c r="C49" s="93"/>
    </row>
    <row r="50" spans="1:9" x14ac:dyDescent="0.2">
      <c r="A50" s="55">
        <v>4</v>
      </c>
      <c r="B50" s="90" t="s">
        <v>50</v>
      </c>
      <c r="C50" s="93"/>
    </row>
    <row r="51" spans="1:9" s="13" customFormat="1" ht="15" customHeight="1" x14ac:dyDescent="0.25">
      <c r="A51" s="97"/>
      <c r="B51" s="87" t="s">
        <v>82</v>
      </c>
      <c r="C51" s="177"/>
      <c r="D51" s="177"/>
      <c r="E51" s="177"/>
      <c r="F51" s="98"/>
    </row>
    <row r="52" spans="1:9" x14ac:dyDescent="0.2">
      <c r="B52" s="91" t="s">
        <v>70</v>
      </c>
      <c r="C52" s="172"/>
      <c r="D52" s="173"/>
      <c r="E52" s="173"/>
    </row>
    <row r="53" spans="1:9" x14ac:dyDescent="0.2">
      <c r="B53" s="91" t="s">
        <v>47</v>
      </c>
      <c r="C53" s="172"/>
      <c r="D53" s="173"/>
      <c r="E53" s="173"/>
    </row>
    <row r="54" spans="1:9" x14ac:dyDescent="0.2">
      <c r="B54" s="91" t="s">
        <v>14</v>
      </c>
      <c r="C54" s="172"/>
      <c r="D54" s="173"/>
      <c r="E54" s="173"/>
    </row>
    <row r="55" spans="1:9" ht="15" customHeight="1" x14ac:dyDescent="0.2">
      <c r="B55" s="91" t="s">
        <v>48</v>
      </c>
      <c r="C55" s="172"/>
      <c r="D55" s="173"/>
      <c r="E55" s="173"/>
    </row>
    <row r="56" spans="1:9" x14ac:dyDescent="0.2">
      <c r="B56" s="91" t="s">
        <v>5</v>
      </c>
      <c r="C56" s="172"/>
      <c r="D56" s="173"/>
      <c r="E56" s="173"/>
    </row>
    <row r="57" spans="1:9" x14ac:dyDescent="0.2">
      <c r="B57" s="95" t="s">
        <v>52</v>
      </c>
      <c r="C57" s="178"/>
      <c r="D57" s="179"/>
      <c r="E57" s="179"/>
    </row>
    <row r="58" spans="1:9" ht="21" customHeight="1" x14ac:dyDescent="0.2">
      <c r="B58" s="99" t="s">
        <v>150</v>
      </c>
      <c r="C58" s="175"/>
      <c r="D58" s="176"/>
      <c r="E58" s="176"/>
    </row>
    <row r="59" spans="1:9" x14ac:dyDescent="0.2">
      <c r="B59" s="99"/>
      <c r="C59" s="100"/>
    </row>
    <row r="60" spans="1:9" x14ac:dyDescent="0.2">
      <c r="C60" s="100"/>
    </row>
    <row r="61" spans="1:9" x14ac:dyDescent="0.2">
      <c r="G61" s="14"/>
    </row>
    <row r="62" spans="1:9" x14ac:dyDescent="0.2">
      <c r="I62" s="14"/>
    </row>
    <row r="63" spans="1:9" x14ac:dyDescent="0.2">
      <c r="I63" s="14"/>
    </row>
    <row r="64" spans="1:9" x14ac:dyDescent="0.2">
      <c r="I64" s="14"/>
    </row>
  </sheetData>
  <mergeCells count="34">
    <mergeCell ref="C58:E58"/>
    <mergeCell ref="C45:E45"/>
    <mergeCell ref="C46:E46"/>
    <mergeCell ref="C47:E47"/>
    <mergeCell ref="C48:E48"/>
    <mergeCell ref="C51:E51"/>
    <mergeCell ref="C52:E52"/>
    <mergeCell ref="C53:E53"/>
    <mergeCell ref="C54:E54"/>
    <mergeCell ref="C55:E55"/>
    <mergeCell ref="C56:E56"/>
    <mergeCell ref="C57:E57"/>
    <mergeCell ref="C44:E44"/>
    <mergeCell ref="C32:E32"/>
    <mergeCell ref="C37:E37"/>
    <mergeCell ref="C33:E33"/>
    <mergeCell ref="C34:E34"/>
    <mergeCell ref="C38:E38"/>
    <mergeCell ref="C39:E39"/>
    <mergeCell ref="C40:E40"/>
    <mergeCell ref="C41:E41"/>
    <mergeCell ref="C42:E42"/>
    <mergeCell ref="C43:E43"/>
    <mergeCell ref="C31:E31"/>
    <mergeCell ref="C19:E19"/>
    <mergeCell ref="C20:E20"/>
    <mergeCell ref="C21:E21"/>
    <mergeCell ref="C24:E24"/>
    <mergeCell ref="C25:E25"/>
    <mergeCell ref="C26:E26"/>
    <mergeCell ref="C27:E27"/>
    <mergeCell ref="C28:E28"/>
    <mergeCell ref="C29:E29"/>
    <mergeCell ref="C30:E30"/>
  </mergeCells>
  <pageMargins left="0.31496062992126" right="0.23622047244094499" top="1.0629921259842501" bottom="1.1023622047244099" header="0.31496062992126" footer="0.31496062992126"/>
  <pageSetup orientation="landscape" r:id="rId1"/>
  <headerFooter>
    <oddHeader>&amp;C&amp;"Arial,Bold"&amp;22Templatestaff Supplier Scorecard</oddHeader>
    <oddFooter>&amp;L&amp;8Supplier Evaluation Scorecard
Revision 2 - July 6, 2016
&amp;C&amp;8Page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G1048576"/>
    </sheetView>
  </sheetViews>
  <sheetFormatPr defaultRowHeight="15.75" x14ac:dyDescent="0.25"/>
  <cols>
    <col min="1" max="1" width="4.28515625" style="85" customWidth="1"/>
    <col min="2" max="2" width="58.5703125" style="102" customWidth="1"/>
    <col min="3" max="3" width="12" style="114" customWidth="1"/>
    <col min="4" max="4" width="18.42578125" style="114" customWidth="1"/>
    <col min="5" max="5" width="8.85546875" style="102" hidden="1" customWidth="1"/>
    <col min="6" max="6" width="8.85546875" style="22" hidden="1" customWidth="1"/>
    <col min="7" max="7" width="43" style="22" customWidth="1"/>
    <col min="8" max="16384" width="9.140625" style="5"/>
  </cols>
  <sheetData>
    <row r="1" spans="1:7" ht="28.5" x14ac:dyDescent="0.45">
      <c r="A1" s="101" t="s">
        <v>33</v>
      </c>
      <c r="C1" s="103" t="s">
        <v>153</v>
      </c>
      <c r="D1" s="103" t="s">
        <v>151</v>
      </c>
      <c r="E1" s="104" t="s">
        <v>154</v>
      </c>
      <c r="F1" s="104" t="s">
        <v>155</v>
      </c>
      <c r="G1" s="104" t="s">
        <v>72</v>
      </c>
    </row>
    <row r="2" spans="1:7" ht="15" customHeight="1" x14ac:dyDescent="0.25">
      <c r="A2" s="85">
        <v>1</v>
      </c>
      <c r="B2" s="105" t="s">
        <v>76</v>
      </c>
      <c r="C2" s="106" t="s">
        <v>160</v>
      </c>
      <c r="D2" s="106" t="s">
        <v>161</v>
      </c>
      <c r="E2" s="107">
        <f t="shared" ref="E2" si="0">(IF(D2="yes",5,IF(D2="no",1,IF(D2="don't know, not rated",0,0))))*(IF(C2="mandatory",5,IF(C2="important",3,IF(C2="would be nice",1,0))))</f>
        <v>5</v>
      </c>
      <c r="F2" s="108">
        <f t="shared" ref="F2" si="1">(IF(D2="yes",5,IF(D2="no",3,IF(D2="Don't Know/Not Rated",0,0))))*(IF(C2="mandatory",5,IF(C2="important",3,IF(C2="would be nice",1,0))))</f>
        <v>5</v>
      </c>
      <c r="G2" s="109"/>
    </row>
    <row r="3" spans="1:7" ht="15" customHeight="1" x14ac:dyDescent="0.25">
      <c r="B3" s="110" t="s">
        <v>7</v>
      </c>
      <c r="C3" s="106" t="s">
        <v>158</v>
      </c>
      <c r="D3" s="106" t="s">
        <v>161</v>
      </c>
      <c r="E3" s="107">
        <f>(IF(D3="yes",5,IF(D3="no",1,IF(D3="don't know, not rated",0,0))))*(IF(C3="mandatory",5,IF(C3="important",3,IF(C3="would be nice",1,0))))</f>
        <v>25</v>
      </c>
      <c r="F3" s="108">
        <f>(IF(D3="yes",5,IF(D3="no",3,IF(D3="Don't Know/Not Rated",0,0))))*(IF(C3="mandatory",5,IF(C3="important",3,IF(C3="would be nice",1,0))))</f>
        <v>25</v>
      </c>
      <c r="G3" s="109"/>
    </row>
    <row r="4" spans="1:7" ht="15" customHeight="1" x14ac:dyDescent="0.25">
      <c r="B4" s="110" t="s">
        <v>176</v>
      </c>
      <c r="C4" s="106" t="s">
        <v>160</v>
      </c>
      <c r="D4" s="106" t="s">
        <v>161</v>
      </c>
      <c r="E4" s="107">
        <f>(IF(D4="yes",5,IF(D4="no",1,IF(D4="don't know, not rated",0,0))))*(IF(C4="mandatory",5,IF(C4="important",3,IF(C4="would be nice",1,0))))</f>
        <v>5</v>
      </c>
      <c r="F4" s="108">
        <f>(IF(D4="yes",5,IF(D4="no",3,IF(D4="Don't Know/Not Rated",0,0))))*(IF(C4="mandatory",5,IF(C4="important",3,IF(C4="would be nice",1,0))))</f>
        <v>5</v>
      </c>
      <c r="G4" s="109"/>
    </row>
    <row r="5" spans="1:7" ht="15" customHeight="1" x14ac:dyDescent="0.25">
      <c r="B5" s="110" t="s">
        <v>178</v>
      </c>
      <c r="C5" s="106" t="s">
        <v>160</v>
      </c>
      <c r="D5" s="106" t="s">
        <v>161</v>
      </c>
      <c r="E5" s="107"/>
      <c r="F5" s="108"/>
      <c r="G5" s="109"/>
    </row>
    <row r="6" spans="1:7" ht="15" customHeight="1" x14ac:dyDescent="0.25">
      <c r="B6" s="110" t="s">
        <v>177</v>
      </c>
      <c r="C6" s="106" t="s">
        <v>159</v>
      </c>
      <c r="D6" s="106" t="s">
        <v>161</v>
      </c>
      <c r="E6" s="107">
        <f>(IF(D6="yes",5,IF(D6="no",1,IF(D6="don't know, not rated",0,0))))*(IF(C6="mandatory",5,IF(C6="important",3,IF(C6="would be nice",1,0))))</f>
        <v>15</v>
      </c>
      <c r="F6" s="108">
        <f>(IF(D6="yes",5,IF(D6="no",3,IF(D6="Don't Know/Not Rated",0,0))))*(IF(C6="mandatory",5,IF(C6="important",3,IF(C6="would be nice",1,0))))</f>
        <v>15</v>
      </c>
      <c r="G6" s="109"/>
    </row>
    <row r="7" spans="1:7" s="7" customFormat="1" ht="15" customHeight="1" x14ac:dyDescent="0.2">
      <c r="A7" s="55"/>
      <c r="B7" s="111" t="s">
        <v>209</v>
      </c>
      <c r="C7" s="106" t="s">
        <v>160</v>
      </c>
      <c r="D7" s="106" t="s">
        <v>162</v>
      </c>
      <c r="E7" s="107">
        <f>(IF(D7="yes",5,IF(D7="no",1,IF(D7="don't know, not rated",0,0))))*(IF(C7="mandatory",5,IF(C7="important",3,IF(C7="would be nice",1,0))))</f>
        <v>1</v>
      </c>
      <c r="F7" s="108">
        <f>(IF(D7="yes",5,IF(D7="no",3,IF(D7="Don't Know/Not Rated",0,0))))*(IF(C7="mandatory",5,IF(C7="important",3,IF(C7="would be nice",1,0))))</f>
        <v>3</v>
      </c>
      <c r="G7" s="112"/>
    </row>
    <row r="8" spans="1:7" s="7" customFormat="1" ht="15" customHeight="1" x14ac:dyDescent="0.2">
      <c r="A8" s="55"/>
      <c r="B8" s="64" t="s">
        <v>210</v>
      </c>
      <c r="C8" s="106" t="s">
        <v>160</v>
      </c>
      <c r="D8" s="106" t="s">
        <v>161</v>
      </c>
      <c r="E8" s="107">
        <f>(IF(D8="yes",5,IF(D8="no",1,IF(D8="don't know, not rated",0,0))))*(IF(C8="mandatory",5,IF(C8="important",3,IF(C8="would be nice",1,0))))</f>
        <v>5</v>
      </c>
      <c r="F8" s="108">
        <f>(IF(D8="yes",5,IF(D8="no",3,IF(D8="Don't Know/Not Rated",0,0))))*(IF(C8="mandatory",5,IF(C8="important",3,IF(C8="would be nice",1,0))))</f>
        <v>5</v>
      </c>
      <c r="G8" s="112"/>
    </row>
    <row r="9" spans="1:7" s="7" customFormat="1" ht="15" customHeight="1" x14ac:dyDescent="0.2">
      <c r="A9" s="55"/>
      <c r="B9" s="64" t="s">
        <v>211</v>
      </c>
      <c r="C9" s="106" t="s">
        <v>160</v>
      </c>
      <c r="D9" s="106" t="s">
        <v>161</v>
      </c>
      <c r="E9" s="107">
        <f>(IF(D9="yes",5,IF(D9="no",1,IF(D9="don't know, not rated",0,0))))*(IF(C9="mandatory",5,IF(C9="important",3,IF(C9="would be nice",1,0))))</f>
        <v>5</v>
      </c>
      <c r="F9" s="108">
        <f>(IF(D9="yes",5,IF(D9="no",3,IF(D9="Don't Know/Not Rated",0,0))))*(IF(C9="mandatory",5,IF(C9="important",3,IF(C9="would be nice",1,0))))</f>
        <v>5</v>
      </c>
      <c r="G9" s="112"/>
    </row>
    <row r="10" spans="1:7" s="7" customFormat="1" ht="15" customHeight="1" x14ac:dyDescent="0.2">
      <c r="A10" s="55"/>
      <c r="B10" s="64" t="s">
        <v>212</v>
      </c>
      <c r="C10" s="106" t="s">
        <v>160</v>
      </c>
      <c r="D10" s="106" t="s">
        <v>161</v>
      </c>
      <c r="E10" s="107">
        <f>(IF(D10="yes",5,IF(D10="no",1,IF(D10="don't know, not rated",0,0))))*(IF(C10="mandatory",5,IF(C10="important",3,IF(C10="would be nice",1,0))))</f>
        <v>5</v>
      </c>
      <c r="F10" s="108">
        <f>(IF(D10="yes",5,IF(D10="no",3,IF(D10="Don't Know/Not Rated",0,0))))*(IF(C10="mandatory",5,IF(C10="important",3,IF(C10="would be nice",1,0))))</f>
        <v>5</v>
      </c>
      <c r="G10" s="112"/>
    </row>
    <row r="11" spans="1:7" s="7" customFormat="1" ht="15" customHeight="1" x14ac:dyDescent="0.2">
      <c r="A11" s="55"/>
      <c r="B11" s="111"/>
      <c r="C11" s="113"/>
      <c r="D11" s="113"/>
      <c r="E11" s="64"/>
      <c r="F11" s="54"/>
      <c r="G11" s="54"/>
    </row>
    <row r="12" spans="1:7" ht="15" customHeight="1" x14ac:dyDescent="0.25">
      <c r="A12" s="85">
        <v>2</v>
      </c>
      <c r="B12" s="85" t="s">
        <v>75</v>
      </c>
    </row>
    <row r="13" spans="1:7" ht="29.25" customHeight="1" x14ac:dyDescent="0.25">
      <c r="B13" s="115" t="s">
        <v>77</v>
      </c>
      <c r="C13" s="106" t="s">
        <v>160</v>
      </c>
      <c r="D13" s="106" t="s">
        <v>161</v>
      </c>
      <c r="E13" s="107">
        <f t="shared" ref="E13:E18" si="2">(IF(D13="yes",5,IF(D13="no",1,IF(D13="don't know, not rated",0,0))))*(IF(C13="mandatory",5,IF(C13="important",3,IF(C13="would be nice",1,0))))</f>
        <v>5</v>
      </c>
      <c r="F13" s="108">
        <f t="shared" ref="F13:F18" si="3">(IF(D13="yes",5,IF(D13="no",3,IF(D13="Don't Know/Not Rated",0,0))))*(IF(C13="mandatory",5,IF(C13="important",3,IF(C13="would be nice",1,0))))</f>
        <v>5</v>
      </c>
      <c r="G13" s="109"/>
    </row>
    <row r="14" spans="1:7" ht="15" customHeight="1" x14ac:dyDescent="0.25">
      <c r="B14" s="88" t="s">
        <v>148</v>
      </c>
      <c r="C14" s="106" t="s">
        <v>160</v>
      </c>
      <c r="D14" s="106" t="s">
        <v>161</v>
      </c>
      <c r="E14" s="107">
        <f t="shared" si="2"/>
        <v>5</v>
      </c>
      <c r="F14" s="108">
        <f t="shared" si="3"/>
        <v>5</v>
      </c>
      <c r="G14" s="116" t="s">
        <v>147</v>
      </c>
    </row>
    <row r="15" spans="1:7" s="13" customFormat="1" ht="33.75" customHeight="1" x14ac:dyDescent="0.25">
      <c r="A15" s="97"/>
      <c r="B15" s="95" t="s">
        <v>139</v>
      </c>
      <c r="C15" s="106" t="s">
        <v>160</v>
      </c>
      <c r="D15" s="106" t="s">
        <v>161</v>
      </c>
      <c r="E15" s="107">
        <f>(IF(D15="yes",5,IF(D15="no",1,IF(D15="don't know, not rated",0,0))))*(IF(C15="mandatory",5,IF(C15="important",3,IF(C15="would be nice",1,0))))</f>
        <v>5</v>
      </c>
      <c r="F15" s="108">
        <f>(IF(D15="yes",5,IF(D15="no",3,IF(D15="Don't Know/Not Rated",0,0))))*(IF(C15="mandatory",5,IF(C15="important",3,IF(C15="would be nice",1,0))))</f>
        <v>5</v>
      </c>
      <c r="G15" s="117"/>
    </row>
    <row r="16" spans="1:7" ht="15" customHeight="1" x14ac:dyDescent="0.25">
      <c r="B16" s="88" t="s">
        <v>213</v>
      </c>
      <c r="C16" s="106" t="s">
        <v>160</v>
      </c>
      <c r="D16" s="106" t="s">
        <v>162</v>
      </c>
      <c r="E16" s="107">
        <f t="shared" si="2"/>
        <v>1</v>
      </c>
      <c r="F16" s="108">
        <f t="shared" si="3"/>
        <v>3</v>
      </c>
      <c r="G16" s="116" t="s">
        <v>147</v>
      </c>
    </row>
    <row r="17" spans="1:7" ht="15" customHeight="1" x14ac:dyDescent="0.25">
      <c r="B17" s="87" t="s">
        <v>214</v>
      </c>
      <c r="C17" s="106" t="s">
        <v>160</v>
      </c>
      <c r="D17" s="106" t="s">
        <v>162</v>
      </c>
      <c r="E17" s="107">
        <f t="shared" si="2"/>
        <v>1</v>
      </c>
      <c r="F17" s="108">
        <f t="shared" si="3"/>
        <v>3</v>
      </c>
      <c r="G17" s="116"/>
    </row>
    <row r="18" spans="1:7" ht="15" customHeight="1" x14ac:dyDescent="0.25">
      <c r="B18" s="118" t="s">
        <v>215</v>
      </c>
      <c r="C18" s="106" t="s">
        <v>160</v>
      </c>
      <c r="D18" s="106" t="s">
        <v>161</v>
      </c>
      <c r="E18" s="107">
        <f t="shared" si="2"/>
        <v>5</v>
      </c>
      <c r="F18" s="108">
        <f t="shared" si="3"/>
        <v>5</v>
      </c>
      <c r="G18" s="109"/>
    </row>
    <row r="19" spans="1:7" ht="15" customHeight="1" x14ac:dyDescent="0.25">
      <c r="B19" s="119"/>
    </row>
    <row r="25" spans="1:7" ht="15" customHeight="1" x14ac:dyDescent="0.25"/>
    <row r="26" spans="1:7" s="2" customFormat="1" ht="21" x14ac:dyDescent="0.35">
      <c r="A26" s="47"/>
      <c r="B26" s="120" t="s">
        <v>169</v>
      </c>
      <c r="C26" s="121">
        <f>SUM(E2:E19)/SUM(F2:F19)</f>
        <v>0.93617021276595747</v>
      </c>
      <c r="D26" s="114"/>
      <c r="E26" s="32"/>
      <c r="F26" s="23"/>
      <c r="G26" s="23"/>
    </row>
  </sheetData>
  <pageMargins left="0.27559055118110198" right="0.23622047244094499" top="0.74803149606299202" bottom="0.74803149606299202" header="0.31496062992126" footer="0.31496062992126"/>
  <pageSetup orientation="landscape" r:id="rId1"/>
  <headerFooter>
    <oddHeader>&amp;C&amp;"Arial,Bold"&amp;22Templatestaff Supplier Scorecard</oddHeader>
    <oddFooter>&amp;L&amp;8Supplier Evaluation Scorecard
Revision 2 - July 6, 2016&amp;C&amp;8Page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scoring!$A$2:$A$4</xm:f>
          </x14:formula1>
          <xm:sqref>C2:C10 C13:C18</xm:sqref>
        </x14:dataValidation>
        <x14:dataValidation type="list" allowBlank="1" showInputMessage="1" showErrorMessage="1">
          <x14:formula1>
            <xm:f>scoring!$A$7:$A$9</xm:f>
          </x14:formula1>
          <xm:sqref>D2:D10 D13:D18</xm:sqref>
        </x14:dataValidation>
        <x14:dataValidation type="list" allowBlank="1" showInputMessage="1" showErrorMessage="1">
          <x14:formula1>
            <xm:f>scoring!A2:A4</xm:f>
          </x14:formula1>
          <xm:sqref>C5</xm:sqref>
        </x14:dataValidation>
        <x14:dataValidation type="list" allowBlank="1" showInputMessage="1" showErrorMessage="1">
          <x14:formula1>
            <xm:f>scoring!A2:A4</xm:f>
          </x14:formula1>
          <xm:sqref>C3</xm:sqref>
        </x14:dataValidation>
        <x14:dataValidation type="list" allowBlank="1" showInputMessage="1" showErrorMessage="1">
          <x14:formula1>
            <xm:f>scoring!A2:A4</xm:f>
          </x14:formula1>
          <xm:sqref>C15</xm:sqref>
        </x14:dataValidation>
        <x14:dataValidation type="list" allowBlank="1" showInputMessage="1" showErrorMessage="1">
          <x14:formula1>
            <xm:f>scoring!A2:A4</xm:f>
          </x14:formula1>
          <xm:sqref>C14</xm:sqref>
        </x14:dataValidation>
        <x14:dataValidation type="list" allowBlank="1" showInputMessage="1" showErrorMessage="1">
          <x14:formula1>
            <xm:f>scoring!A2:A4</xm:f>
          </x14:formula1>
          <xm:sqref>C18</xm:sqref>
        </x14:dataValidation>
        <x14:dataValidation type="list" allowBlank="1" showInputMessage="1" showErrorMessage="1">
          <x14:formula1>
            <xm:f>scoring!A2:A4</xm:f>
          </x14:formula1>
          <xm:sqref>C2</xm:sqref>
        </x14:dataValidation>
        <x14:dataValidation type="list" allowBlank="1" showInputMessage="1" showErrorMessage="1">
          <x14:formula1>
            <xm:f>scoring!A2:A4</xm:f>
          </x14:formula1>
          <xm:sqref>C6</xm:sqref>
        </x14:dataValidation>
        <x14:dataValidation type="list" allowBlank="1" showInputMessage="1" showErrorMessage="1">
          <x14:formula1>
            <xm:f>scoring!A2:A4</xm:f>
          </x14:formula1>
          <xm:sqref>C4</xm:sqref>
        </x14:dataValidation>
        <x14:dataValidation type="list" allowBlank="1" showInputMessage="1" showErrorMessage="1">
          <x14:formula1>
            <xm:f>scoring!A2:A4</xm:f>
          </x14:formula1>
          <xm:sqref>C7</xm:sqref>
        </x14:dataValidation>
        <x14:dataValidation type="list" allowBlank="1" showInputMessage="1" showErrorMessage="1">
          <x14:formula1>
            <xm:f>scoring!A2:A4</xm:f>
          </x14:formula1>
          <xm:sqref>C8</xm:sqref>
        </x14:dataValidation>
        <x14:dataValidation type="list" allowBlank="1" showInputMessage="1" showErrorMessage="1">
          <x14:formula1>
            <xm:f>scoring!A2:A4</xm:f>
          </x14:formula1>
          <xm:sqref>C10</xm:sqref>
        </x14:dataValidation>
        <x14:dataValidation type="list" allowBlank="1" showInputMessage="1" showErrorMessage="1">
          <x14:formula1>
            <xm:f>scoring!A2:A4</xm:f>
          </x14:formula1>
          <xm:sqref>C9</xm:sqref>
        </x14:dataValidation>
        <x14:dataValidation type="list" allowBlank="1" showInputMessage="1" showErrorMessage="1">
          <x14:formula1>
            <xm:f>scoring!A2:A4</xm:f>
          </x14:formula1>
          <xm:sqref>C13</xm:sqref>
        </x14:dataValidation>
        <x14:dataValidation type="list" allowBlank="1" showInputMessage="1" showErrorMessage="1">
          <x14:formula1>
            <xm:f>scoring!A2:A4</xm:f>
          </x14:formula1>
          <xm:sqref>C16</xm:sqref>
        </x14:dataValidation>
        <x14:dataValidation type="list" allowBlank="1" showInputMessage="1" showErrorMessage="1">
          <x14:formula1>
            <xm:f>scoring!A2:A4</xm:f>
          </x14:formula1>
          <xm:sqref>C17</xm:sqref>
        </x14:dataValidation>
        <x14:dataValidation type="list" allowBlank="1" showInputMessage="1" showErrorMessage="1">
          <x14:formula1>
            <xm:f>scoring!$A$7:$A$9</xm:f>
          </x14:formula1>
          <xm:sqref>D2:D10 D13:D18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2" workbookViewId="0">
      <selection activeCell="B16" sqref="B16"/>
    </sheetView>
  </sheetViews>
  <sheetFormatPr defaultRowHeight="15.75" x14ac:dyDescent="0.25"/>
  <cols>
    <col min="1" max="1" width="4.28515625" style="97" customWidth="1"/>
    <col min="2" max="2" width="58.5703125" style="95" customWidth="1"/>
    <col min="3" max="3" width="12" style="123" customWidth="1"/>
    <col min="4" max="4" width="18.42578125" style="123" customWidth="1"/>
    <col min="5" max="6" width="8.85546875" style="98" hidden="1" customWidth="1"/>
    <col min="7" max="7" width="44" style="98" customWidth="1"/>
    <col min="8" max="9" width="3.140625" style="13" customWidth="1"/>
    <col min="10" max="10" width="44" style="13" customWidth="1"/>
    <col min="11" max="16384" width="9.140625" style="13"/>
  </cols>
  <sheetData>
    <row r="1" spans="1:7" ht="28.5" x14ac:dyDescent="0.45">
      <c r="A1" s="122" t="s">
        <v>34</v>
      </c>
      <c r="C1" s="103" t="s">
        <v>153</v>
      </c>
      <c r="D1" s="103" t="s">
        <v>151</v>
      </c>
      <c r="E1" s="104" t="s">
        <v>154</v>
      </c>
      <c r="F1" s="104" t="s">
        <v>155</v>
      </c>
      <c r="G1" s="104" t="s">
        <v>72</v>
      </c>
    </row>
    <row r="2" spans="1:7" ht="15" customHeight="1" x14ac:dyDescent="0.25">
      <c r="A2" s="97">
        <v>1</v>
      </c>
      <c r="B2" s="94" t="s">
        <v>20</v>
      </c>
    </row>
    <row r="3" spans="1:7" ht="15" customHeight="1" x14ac:dyDescent="0.25">
      <c r="B3" s="95" t="s">
        <v>10</v>
      </c>
      <c r="C3" s="106" t="s">
        <v>160</v>
      </c>
      <c r="D3" s="106" t="s">
        <v>163</v>
      </c>
      <c r="E3" s="107">
        <f t="shared" ref="E3:E12" si="0">(IF(D3="yes",5,IF(D3="no",1,IF(D3="don't know, not rated",0,0))))*(IF(C3="mandatory",5,IF(C3="important",3,IF(C3="would be nice",1,0))))</f>
        <v>0</v>
      </c>
      <c r="F3" s="108">
        <f t="shared" ref="F3:F12" si="1">(IF(D3="yes",5,IF(D3="no",3,IF(D3="Don't Know/Not Rated",0,0))))*(IF(C3="mandatory",5,IF(C3="important",3,IF(C3="would be nice",1,0))))</f>
        <v>0</v>
      </c>
      <c r="G3" s="117"/>
    </row>
    <row r="4" spans="1:7" s="15" customFormat="1" ht="36" customHeight="1" x14ac:dyDescent="0.25">
      <c r="A4" s="124"/>
      <c r="B4" s="95" t="s">
        <v>8</v>
      </c>
      <c r="C4" s="106" t="s">
        <v>160</v>
      </c>
      <c r="D4" s="106" t="s">
        <v>163</v>
      </c>
      <c r="E4" s="107">
        <f t="shared" si="0"/>
        <v>0</v>
      </c>
      <c r="F4" s="108">
        <f t="shared" si="1"/>
        <v>0</v>
      </c>
      <c r="G4" s="125"/>
    </row>
    <row r="5" spans="1:7" ht="15" customHeight="1" x14ac:dyDescent="0.25">
      <c r="B5" s="95" t="s">
        <v>79</v>
      </c>
      <c r="C5" s="106" t="s">
        <v>159</v>
      </c>
      <c r="D5" s="106" t="s">
        <v>162</v>
      </c>
      <c r="E5" s="107">
        <f t="shared" si="0"/>
        <v>3</v>
      </c>
      <c r="F5" s="108">
        <f t="shared" si="1"/>
        <v>9</v>
      </c>
      <c r="G5" s="117"/>
    </row>
    <row r="6" spans="1:7" ht="15" customHeight="1" x14ac:dyDescent="0.25">
      <c r="B6" s="95" t="s">
        <v>78</v>
      </c>
      <c r="C6" s="106" t="s">
        <v>160</v>
      </c>
      <c r="D6" s="106" t="s">
        <v>163</v>
      </c>
      <c r="E6" s="107">
        <f t="shared" si="0"/>
        <v>0</v>
      </c>
      <c r="F6" s="108">
        <f t="shared" si="1"/>
        <v>0</v>
      </c>
      <c r="G6" s="117"/>
    </row>
    <row r="7" spans="1:7" ht="15" customHeight="1" x14ac:dyDescent="0.25">
      <c r="B7" s="95" t="s">
        <v>80</v>
      </c>
      <c r="C7" s="106" t="s">
        <v>160</v>
      </c>
      <c r="D7" s="106" t="s">
        <v>163</v>
      </c>
      <c r="E7" s="107">
        <f t="shared" si="0"/>
        <v>0</v>
      </c>
      <c r="F7" s="108">
        <f t="shared" si="1"/>
        <v>0</v>
      </c>
      <c r="G7" s="117"/>
    </row>
    <row r="8" spans="1:7" ht="15" customHeight="1" x14ac:dyDescent="0.25">
      <c r="B8" s="95" t="s">
        <v>81</v>
      </c>
      <c r="C8" s="106" t="s">
        <v>160</v>
      </c>
      <c r="D8" s="106" t="s">
        <v>163</v>
      </c>
      <c r="E8" s="107">
        <f t="shared" si="0"/>
        <v>0</v>
      </c>
      <c r="F8" s="108">
        <f t="shared" si="1"/>
        <v>0</v>
      </c>
      <c r="G8" s="117"/>
    </row>
    <row r="9" spans="1:7" ht="15" customHeight="1" x14ac:dyDescent="0.25">
      <c r="B9" s="95" t="s">
        <v>137</v>
      </c>
      <c r="C9" s="106" t="s">
        <v>160</v>
      </c>
      <c r="D9" s="106" t="s">
        <v>161</v>
      </c>
      <c r="E9" s="107">
        <f t="shared" si="0"/>
        <v>5</v>
      </c>
      <c r="F9" s="108">
        <f t="shared" si="1"/>
        <v>5</v>
      </c>
      <c r="G9" s="117"/>
    </row>
    <row r="10" spans="1:7" ht="15" customHeight="1" x14ac:dyDescent="0.25">
      <c r="B10" s="95" t="s">
        <v>138</v>
      </c>
      <c r="C10" s="106" t="s">
        <v>160</v>
      </c>
      <c r="D10" s="106" t="s">
        <v>163</v>
      </c>
      <c r="E10" s="107">
        <f t="shared" si="0"/>
        <v>0</v>
      </c>
      <c r="F10" s="108">
        <f t="shared" si="1"/>
        <v>0</v>
      </c>
      <c r="G10" s="117"/>
    </row>
    <row r="11" spans="1:7" ht="15" customHeight="1" x14ac:dyDescent="0.25">
      <c r="B11" s="95" t="s">
        <v>83</v>
      </c>
      <c r="C11" s="106" t="s">
        <v>160</v>
      </c>
      <c r="D11" s="106" t="s">
        <v>163</v>
      </c>
      <c r="E11" s="107">
        <f t="shared" si="0"/>
        <v>0</v>
      </c>
      <c r="F11" s="108">
        <f t="shared" si="1"/>
        <v>0</v>
      </c>
      <c r="G11" s="117"/>
    </row>
    <row r="12" spans="1:7" x14ac:dyDescent="0.25">
      <c r="B12" s="88" t="s">
        <v>216</v>
      </c>
      <c r="C12" s="106" t="s">
        <v>160</v>
      </c>
      <c r="D12" s="106" t="s">
        <v>163</v>
      </c>
      <c r="E12" s="107">
        <f t="shared" si="0"/>
        <v>0</v>
      </c>
      <c r="F12" s="108">
        <f t="shared" si="1"/>
        <v>0</v>
      </c>
      <c r="G12" s="117"/>
    </row>
    <row r="13" spans="1:7" ht="15" customHeight="1" x14ac:dyDescent="0.25"/>
    <row r="14" spans="1:7" ht="15" customHeight="1" x14ac:dyDescent="0.25">
      <c r="A14" s="97">
        <v>2</v>
      </c>
      <c r="B14" s="94" t="s">
        <v>23</v>
      </c>
    </row>
    <row r="15" spans="1:7" ht="15" customHeight="1" x14ac:dyDescent="0.25">
      <c r="B15" s="95" t="s">
        <v>217</v>
      </c>
      <c r="C15" s="106" t="s">
        <v>159</v>
      </c>
      <c r="D15" s="106" t="s">
        <v>163</v>
      </c>
      <c r="E15" s="107">
        <f t="shared" ref="E15:E17" si="2">(IF(D15="yes",5,IF(D15="no",1,IF(D15="don't know, not rated",0,0))))*(IF(C15="mandatory",5,IF(C15="important",3,IF(C15="would be nice",1,0))))</f>
        <v>0</v>
      </c>
      <c r="F15" s="108">
        <f t="shared" ref="F15:F17" si="3">(IF(D15="yes",5,IF(D15="no",3,IF(D15="Don't Know/Not Rated",0,0))))*(IF(C15="mandatory",5,IF(C15="important",3,IF(C15="would be nice",1,0))))</f>
        <v>0</v>
      </c>
      <c r="G15" s="117"/>
    </row>
    <row r="16" spans="1:7" ht="15" customHeight="1" x14ac:dyDescent="0.25">
      <c r="B16" s="95" t="s">
        <v>218</v>
      </c>
      <c r="C16" s="106" t="s">
        <v>160</v>
      </c>
      <c r="D16" s="106" t="s">
        <v>162</v>
      </c>
      <c r="E16" s="107">
        <f t="shared" si="2"/>
        <v>1</v>
      </c>
      <c r="F16" s="108">
        <f t="shared" si="3"/>
        <v>3</v>
      </c>
      <c r="G16" s="126"/>
    </row>
    <row r="17" spans="1:7" ht="33" customHeight="1" x14ac:dyDescent="0.25">
      <c r="B17" s="96" t="s">
        <v>219</v>
      </c>
      <c r="C17" s="106" t="s">
        <v>160</v>
      </c>
      <c r="D17" s="106" t="s">
        <v>163</v>
      </c>
      <c r="E17" s="107">
        <f t="shared" si="2"/>
        <v>0</v>
      </c>
      <c r="F17" s="108">
        <f t="shared" si="3"/>
        <v>0</v>
      </c>
      <c r="G17" s="117"/>
    </row>
    <row r="18" spans="1:7" ht="15" customHeight="1" x14ac:dyDescent="0.25"/>
    <row r="19" spans="1:7" ht="15" customHeight="1" x14ac:dyDescent="0.25">
      <c r="A19" s="97">
        <v>3</v>
      </c>
      <c r="B19" s="94" t="s">
        <v>24</v>
      </c>
    </row>
    <row r="20" spans="1:7" ht="15" customHeight="1" x14ac:dyDescent="0.25">
      <c r="B20" s="95" t="s">
        <v>140</v>
      </c>
      <c r="C20" s="106" t="s">
        <v>158</v>
      </c>
      <c r="D20" s="106" t="s">
        <v>163</v>
      </c>
      <c r="E20" s="107">
        <f t="shared" ref="E20:E24" si="4">(IF(D20="yes",5,IF(D20="no",1,IF(D20="don't know, not rated",0,0))))*(IF(C20="mandatory",5,IF(C20="important",3,IF(C20="would be nice",1,0))))</f>
        <v>0</v>
      </c>
      <c r="F20" s="108">
        <f t="shared" ref="F20:F24" si="5">(IF(D20="yes",5,IF(D20="no",3,IF(D20="Don't Know/Not Rated",0,0))))*(IF(C20="mandatory",5,IF(C20="important",3,IF(C20="would be nice",1,0))))</f>
        <v>0</v>
      </c>
      <c r="G20" s="117"/>
    </row>
    <row r="21" spans="1:7" ht="15" customHeight="1" x14ac:dyDescent="0.25">
      <c r="B21" s="95" t="s">
        <v>234</v>
      </c>
      <c r="C21" s="106" t="s">
        <v>160</v>
      </c>
      <c r="D21" s="106" t="s">
        <v>161</v>
      </c>
      <c r="E21" s="107">
        <f t="shared" si="4"/>
        <v>5</v>
      </c>
      <c r="F21" s="108">
        <f t="shared" si="5"/>
        <v>5</v>
      </c>
      <c r="G21" s="117"/>
    </row>
    <row r="22" spans="1:7" ht="15" customHeight="1" x14ac:dyDescent="0.25">
      <c r="B22" s="95" t="s">
        <v>235</v>
      </c>
      <c r="C22" s="106" t="s">
        <v>160</v>
      </c>
      <c r="D22" s="106" t="s">
        <v>163</v>
      </c>
      <c r="E22" s="107">
        <f t="shared" si="4"/>
        <v>0</v>
      </c>
      <c r="F22" s="108">
        <f t="shared" si="5"/>
        <v>0</v>
      </c>
      <c r="G22" s="117"/>
    </row>
    <row r="23" spans="1:7" ht="15" customHeight="1" x14ac:dyDescent="0.25">
      <c r="B23" s="95" t="s">
        <v>220</v>
      </c>
      <c r="C23" s="106" t="s">
        <v>160</v>
      </c>
      <c r="D23" s="106" t="s">
        <v>163</v>
      </c>
      <c r="E23" s="107">
        <f t="shared" si="4"/>
        <v>0</v>
      </c>
      <c r="F23" s="108">
        <f t="shared" si="5"/>
        <v>0</v>
      </c>
      <c r="G23" s="117"/>
    </row>
    <row r="24" spans="1:7" ht="35.25" customHeight="1" x14ac:dyDescent="0.25">
      <c r="B24" s="95" t="s">
        <v>143</v>
      </c>
      <c r="C24" s="106" t="s">
        <v>160</v>
      </c>
      <c r="D24" s="106" t="s">
        <v>161</v>
      </c>
      <c r="E24" s="107">
        <f t="shared" si="4"/>
        <v>5</v>
      </c>
      <c r="F24" s="108">
        <f t="shared" si="5"/>
        <v>5</v>
      </c>
      <c r="G24" s="126" t="s">
        <v>142</v>
      </c>
    </row>
    <row r="25" spans="1:7" ht="15" customHeight="1" x14ac:dyDescent="0.25"/>
    <row r="26" spans="1:7" ht="15" customHeight="1" x14ac:dyDescent="0.25">
      <c r="A26" s="97">
        <v>4</v>
      </c>
      <c r="B26" s="94" t="s">
        <v>22</v>
      </c>
    </row>
    <row r="27" spans="1:7" ht="15" customHeight="1" x14ac:dyDescent="0.25">
      <c r="B27" s="95" t="s">
        <v>221</v>
      </c>
      <c r="C27" s="106" t="s">
        <v>160</v>
      </c>
      <c r="D27" s="106" t="s">
        <v>163</v>
      </c>
      <c r="E27" s="107">
        <f t="shared" ref="E27:E30" si="6">(IF(D27="yes",5,IF(D27="no",1,IF(D27="don't know, not rated",0,0))))*(IF(C27="mandatory",5,IF(C27="important",3,IF(C27="would be nice",1,0))))</f>
        <v>0</v>
      </c>
      <c r="F27" s="108">
        <f t="shared" ref="F27:F30" si="7">(IF(D27="yes",5,IF(D27="no",3,IF(D27="Don't Know/Not Rated",0,0))))*(IF(C27="mandatory",5,IF(C27="important",3,IF(C27="would be nice",1,0))))</f>
        <v>0</v>
      </c>
      <c r="G27" s="126"/>
    </row>
    <row r="28" spans="1:7" ht="15" customHeight="1" x14ac:dyDescent="0.25">
      <c r="B28" s="95" t="s">
        <v>12</v>
      </c>
      <c r="C28" s="106" t="s">
        <v>160</v>
      </c>
      <c r="D28" s="106" t="s">
        <v>163</v>
      </c>
      <c r="E28" s="107">
        <f t="shared" si="6"/>
        <v>0</v>
      </c>
      <c r="F28" s="108">
        <f t="shared" si="7"/>
        <v>0</v>
      </c>
      <c r="G28" s="117"/>
    </row>
    <row r="29" spans="1:7" ht="15" customHeight="1" x14ac:dyDescent="0.25">
      <c r="B29" s="95" t="s">
        <v>141</v>
      </c>
      <c r="C29" s="106" t="s">
        <v>158</v>
      </c>
      <c r="D29" s="106" t="s">
        <v>163</v>
      </c>
      <c r="E29" s="107">
        <f t="shared" si="6"/>
        <v>0</v>
      </c>
      <c r="F29" s="108">
        <f t="shared" si="7"/>
        <v>0</v>
      </c>
      <c r="G29" s="117"/>
    </row>
    <row r="30" spans="1:7" x14ac:dyDescent="0.25">
      <c r="B30" s="95" t="s">
        <v>222</v>
      </c>
      <c r="C30" s="106" t="s">
        <v>160</v>
      </c>
      <c r="D30" s="106" t="s">
        <v>163</v>
      </c>
      <c r="E30" s="107">
        <f t="shared" si="6"/>
        <v>0</v>
      </c>
      <c r="F30" s="108">
        <f t="shared" si="7"/>
        <v>0</v>
      </c>
      <c r="G30" s="117"/>
    </row>
    <row r="31" spans="1:7" ht="15" customHeight="1" x14ac:dyDescent="0.25"/>
    <row r="32" spans="1:7" s="18" customFormat="1" ht="47.25" customHeight="1" x14ac:dyDescent="0.35">
      <c r="A32" s="127"/>
      <c r="B32" s="128" t="s">
        <v>167</v>
      </c>
      <c r="C32" s="129">
        <f>SUM(E2:E30)/SUM(F2:F30)</f>
        <v>0.70370370370370372</v>
      </c>
      <c r="D32" s="123"/>
      <c r="E32" s="130"/>
      <c r="F32" s="130"/>
      <c r="G32" s="130"/>
    </row>
    <row r="33" spans="2:3" ht="15" customHeight="1" x14ac:dyDescent="0.25">
      <c r="B33" s="131"/>
    </row>
    <row r="34" spans="2:3" ht="15" customHeight="1" x14ac:dyDescent="0.25">
      <c r="B34" s="131"/>
    </row>
    <row r="35" spans="2:3" ht="15" customHeight="1" x14ac:dyDescent="0.25">
      <c r="B35" s="131"/>
    </row>
    <row r="36" spans="2:3" ht="15" customHeight="1" x14ac:dyDescent="0.25">
      <c r="C36" s="132"/>
    </row>
    <row r="37" spans="2:3" ht="15" customHeight="1" x14ac:dyDescent="0.25">
      <c r="C37" s="132"/>
    </row>
    <row r="38" spans="2:3" ht="15" customHeight="1" x14ac:dyDescent="0.25">
      <c r="C38" s="132"/>
    </row>
    <row r="39" spans="2:3" ht="15" customHeight="1" x14ac:dyDescent="0.25">
      <c r="C39" s="132"/>
    </row>
    <row r="40" spans="2:3" ht="15" customHeight="1" x14ac:dyDescent="0.25">
      <c r="C40" s="132"/>
    </row>
    <row r="41" spans="2:3" x14ac:dyDescent="0.25">
      <c r="C41" s="132"/>
    </row>
    <row r="42" spans="2:3" x14ac:dyDescent="0.25">
      <c r="C42" s="132"/>
    </row>
  </sheetData>
  <pageMargins left="0.196850393700787" right="0.196850393700787" top="0.94488188976377996" bottom="0.86614173228346503" header="0.31496062992126" footer="0.31496062992126"/>
  <pageSetup orientation="landscape" r:id="rId1"/>
  <headerFooter>
    <oddHeader>&amp;C&amp;"Arial,Bold"&amp;22Templatestaff Supplier Scorecard</oddHeader>
    <oddFooter>&amp;L&amp;8Supplier Evaluation Scorecard
Revision 2 - July 6, 2016
&amp;C&amp;8Page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scoring!$A$2:$A$4</xm:f>
          </x14:formula1>
          <xm:sqref>C3:C12 C15:C17 C20:C24 C27:C30</xm:sqref>
        </x14:dataValidation>
        <x14:dataValidation type="list" allowBlank="1" showInputMessage="1" showErrorMessage="1">
          <x14:formula1>
            <xm:f>scoring!$A$7:$A$9</xm:f>
          </x14:formula1>
          <xm:sqref>D3:D12 D15:D17 D20:D24 D27:D30</xm:sqref>
        </x14:dataValidation>
        <x14:dataValidation type="list" allowBlank="1" showInputMessage="1" showErrorMessage="1">
          <x14:formula1>
            <xm:f>scoring!A$2:$A$4</xm:f>
          </x14:formula1>
          <xm:sqref>C3:C12 C15:C17 C20:C24 C27:C30</xm:sqref>
        </x14:dataValidation>
        <x14:dataValidation type="list" allowBlank="1" showInputMessage="1" showErrorMessage="1">
          <x14:formula1>
            <xm:f>scoring!$A$7:$A$9</xm:f>
          </x14:formula1>
          <xm:sqref>D27:D30 D15:D17 D20:D24 D3:D12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opLeftCell="A46" workbookViewId="0">
      <selection activeCell="C5" sqref="C5"/>
    </sheetView>
  </sheetViews>
  <sheetFormatPr defaultRowHeight="15.75" x14ac:dyDescent="0.25"/>
  <cols>
    <col min="1" max="1" width="4.28515625" style="97" customWidth="1"/>
    <col min="2" max="2" width="58.5703125" style="133" customWidth="1"/>
    <col min="3" max="3" width="12" style="134" customWidth="1"/>
    <col min="4" max="4" width="18" style="134" customWidth="1"/>
    <col min="5" max="6" width="8.85546875" style="98" hidden="1" customWidth="1"/>
    <col min="7" max="7" width="44" style="98" customWidth="1"/>
    <col min="8" max="16384" width="9.140625" style="16"/>
  </cols>
  <sheetData>
    <row r="1" spans="1:7" ht="28.5" x14ac:dyDescent="0.45">
      <c r="A1" s="122" t="s">
        <v>35</v>
      </c>
      <c r="C1" s="103" t="s">
        <v>153</v>
      </c>
      <c r="D1" s="103" t="s">
        <v>151</v>
      </c>
      <c r="E1" s="104" t="s">
        <v>154</v>
      </c>
      <c r="F1" s="104" t="s">
        <v>155</v>
      </c>
      <c r="G1" s="104" t="s">
        <v>72</v>
      </c>
    </row>
    <row r="2" spans="1:7" x14ac:dyDescent="0.25">
      <c r="A2" s="97">
        <v>1</v>
      </c>
      <c r="B2" s="124" t="s">
        <v>84</v>
      </c>
    </row>
    <row r="3" spans="1:7" x14ac:dyDescent="0.25">
      <c r="B3" s="133" t="s">
        <v>105</v>
      </c>
      <c r="C3" s="106" t="s">
        <v>159</v>
      </c>
      <c r="D3" s="106" t="s">
        <v>163</v>
      </c>
      <c r="E3" s="107">
        <f>(IF(D3="yes",5,IF(D3="no",1,IF(D3="don't know/not rated",0,0))))*(IF(C3="mandatory",5,IF(C3="important",3,IF(C3="would be nice",1,0))))</f>
        <v>0</v>
      </c>
      <c r="F3" s="108">
        <f>(IF(D3="yes",5,IF(D3="no",3,IF(D3="Don't Know/Not Rated",0,0))))*(IF(C3="mandatory",5,IF(C3="important",3,IF(C3="would be nice",1,0))))</f>
        <v>0</v>
      </c>
      <c r="G3" s="126" t="s">
        <v>104</v>
      </c>
    </row>
    <row r="4" spans="1:7" x14ac:dyDescent="0.25">
      <c r="B4" s="133" t="s">
        <v>106</v>
      </c>
      <c r="C4" s="106" t="s">
        <v>160</v>
      </c>
      <c r="D4" s="106" t="s">
        <v>162</v>
      </c>
      <c r="E4" s="107">
        <f t="shared" ref="E4:E7" si="0">(IF(D4="yes",5,IF(D4="no",1,IF(D4="don't know/not rated",0,0))))*(IF(C4="mandatory",5,IF(C4="important",3,IF(C4="would be nice",1,0))))</f>
        <v>1</v>
      </c>
      <c r="F4" s="108">
        <f t="shared" ref="F4:F7" si="1">(IF(D4="yes",5,IF(D4="no",3,IF(D4="Don't Know/Not Rated",0,0))))*(IF(C4="mandatory",5,IF(C4="important",3,IF(C4="would be nice",1,0))))</f>
        <v>3</v>
      </c>
      <c r="G4" s="126" t="s">
        <v>104</v>
      </c>
    </row>
    <row r="5" spans="1:7" x14ac:dyDescent="0.25">
      <c r="B5" s="133" t="s">
        <v>103</v>
      </c>
      <c r="C5" s="106" t="s">
        <v>160</v>
      </c>
      <c r="D5" s="106" t="s">
        <v>163</v>
      </c>
      <c r="E5" s="107">
        <f t="shared" si="0"/>
        <v>0</v>
      </c>
      <c r="F5" s="108">
        <f t="shared" si="1"/>
        <v>0</v>
      </c>
      <c r="G5" s="126" t="s">
        <v>121</v>
      </c>
    </row>
    <row r="6" spans="1:7" x14ac:dyDescent="0.25">
      <c r="B6" s="133" t="s">
        <v>107</v>
      </c>
      <c r="C6" s="106" t="s">
        <v>158</v>
      </c>
      <c r="D6" s="106" t="s">
        <v>163</v>
      </c>
      <c r="E6" s="107">
        <f t="shared" si="0"/>
        <v>0</v>
      </c>
      <c r="F6" s="108">
        <f t="shared" si="1"/>
        <v>0</v>
      </c>
      <c r="G6" s="117"/>
    </row>
    <row r="7" spans="1:7" x14ac:dyDescent="0.25">
      <c r="B7" s="133" t="s">
        <v>152</v>
      </c>
      <c r="C7" s="106" t="s">
        <v>160</v>
      </c>
      <c r="D7" s="106" t="s">
        <v>163</v>
      </c>
      <c r="E7" s="107">
        <f t="shared" si="0"/>
        <v>0</v>
      </c>
      <c r="F7" s="108">
        <f t="shared" si="1"/>
        <v>0</v>
      </c>
      <c r="G7" s="117"/>
    </row>
    <row r="9" spans="1:7" x14ac:dyDescent="0.25">
      <c r="A9" s="97">
        <v>2</v>
      </c>
      <c r="B9" s="124" t="s">
        <v>86</v>
      </c>
    </row>
    <row r="10" spans="1:7" ht="30" x14ac:dyDescent="0.25">
      <c r="B10" s="135" t="s">
        <v>197</v>
      </c>
      <c r="C10" s="106" t="s">
        <v>160</v>
      </c>
      <c r="D10" s="106" t="s">
        <v>163</v>
      </c>
      <c r="E10" s="107">
        <f t="shared" ref="E10:E26" si="2">(IF(D10="yes",5,IF(D10="no",1,IF(D10="don't know/not rated",0,0))))*(IF(C10="mandatory",5,IF(C10="important",3,IF(C10="would be nice",1,0))))</f>
        <v>0</v>
      </c>
      <c r="F10" s="108">
        <f>(IF(D10="yes",5,IF(D10="no",3,IF(D10="Don't Know/Not Rated",0,0))))*(IF(C10="mandatory",5,IF(C10="important",3,IF(C10="would be nice",1,0))))</f>
        <v>0</v>
      </c>
      <c r="G10" s="117"/>
    </row>
    <row r="11" spans="1:7" x14ac:dyDescent="0.25">
      <c r="B11" s="135" t="s">
        <v>129</v>
      </c>
      <c r="C11" s="106" t="s">
        <v>160</v>
      </c>
      <c r="D11" s="106" t="s">
        <v>163</v>
      </c>
      <c r="E11" s="107">
        <f t="shared" si="2"/>
        <v>0</v>
      </c>
      <c r="F11" s="108">
        <f t="shared" ref="F11:F14" si="3">(IF(D11="yes",5,IF(D11="no",3,IF(D11="Don't Know/Not Rated",0,0))))*(IF(C11="mandatory",5,IF(C11="important",3,IF(C11="would be nice",1,0))))</f>
        <v>0</v>
      </c>
      <c r="G11" s="117"/>
    </row>
    <row r="12" spans="1:7" s="7" customFormat="1" ht="15" customHeight="1" x14ac:dyDescent="0.2">
      <c r="A12" s="136"/>
      <c r="B12" s="95" t="s">
        <v>126</v>
      </c>
      <c r="C12" s="106" t="s">
        <v>160</v>
      </c>
      <c r="D12" s="106" t="s">
        <v>163</v>
      </c>
      <c r="E12" s="107">
        <f t="shared" si="2"/>
        <v>0</v>
      </c>
      <c r="F12" s="108">
        <f t="shared" si="3"/>
        <v>0</v>
      </c>
      <c r="G12" s="137"/>
    </row>
    <row r="13" spans="1:7" s="7" customFormat="1" ht="15" customHeight="1" x14ac:dyDescent="0.2">
      <c r="A13" s="136"/>
      <c r="B13" s="95" t="s">
        <v>127</v>
      </c>
      <c r="C13" s="106" t="s">
        <v>160</v>
      </c>
      <c r="D13" s="106" t="s">
        <v>163</v>
      </c>
      <c r="E13" s="107">
        <f t="shared" si="2"/>
        <v>0</v>
      </c>
      <c r="F13" s="108">
        <f t="shared" si="3"/>
        <v>0</v>
      </c>
      <c r="G13" s="138"/>
    </row>
    <row r="14" spans="1:7" s="7" customFormat="1" ht="15" customHeight="1" x14ac:dyDescent="0.2">
      <c r="A14" s="136"/>
      <c r="B14" s="95" t="s">
        <v>198</v>
      </c>
      <c r="C14" s="106" t="s">
        <v>160</v>
      </c>
      <c r="D14" s="106" t="s">
        <v>161</v>
      </c>
      <c r="E14" s="107">
        <f t="shared" si="2"/>
        <v>5</v>
      </c>
      <c r="F14" s="108">
        <f t="shared" si="3"/>
        <v>5</v>
      </c>
      <c r="G14" s="137"/>
    </row>
    <row r="15" spans="1:7" ht="30" x14ac:dyDescent="0.25">
      <c r="B15" s="139" t="s">
        <v>128</v>
      </c>
      <c r="C15" s="106" t="s">
        <v>160</v>
      </c>
      <c r="D15" s="106" t="s">
        <v>163</v>
      </c>
      <c r="E15" s="107">
        <f t="shared" si="2"/>
        <v>0</v>
      </c>
      <c r="F15" s="108">
        <f>(IF(D15="yes",5,IF(D15="no",3,IF(D15="Don't Know/Not Rated",0,0))))*(IF(C15="mandatory",5,IF(C15="important",3,IF(C15="would be nice",1,0))))</f>
        <v>0</v>
      </c>
      <c r="G15" s="117"/>
    </row>
    <row r="16" spans="1:7" x14ac:dyDescent="0.25">
      <c r="B16" s="139" t="s">
        <v>9</v>
      </c>
      <c r="C16" s="106" t="s">
        <v>160</v>
      </c>
      <c r="D16" s="106" t="s">
        <v>162</v>
      </c>
      <c r="E16" s="107">
        <f t="shared" si="2"/>
        <v>1</v>
      </c>
      <c r="F16" s="108">
        <f t="shared" ref="F16:F19" si="4">(IF(D16="yes",5,IF(D16="no",3,IF(D16="Don't Know/Not Rated",0,0))))*(IF(C16="mandatory",5,IF(C16="important",3,IF(C16="would be nice",1,0))))</f>
        <v>3</v>
      </c>
      <c r="G16" s="117"/>
    </row>
    <row r="17" spans="1:7" x14ac:dyDescent="0.25">
      <c r="B17" s="139" t="s">
        <v>15</v>
      </c>
      <c r="C17" s="106" t="s">
        <v>160</v>
      </c>
      <c r="D17" s="106" t="s">
        <v>163</v>
      </c>
      <c r="E17" s="107">
        <f t="shared" si="2"/>
        <v>0</v>
      </c>
      <c r="F17" s="108">
        <f t="shared" si="4"/>
        <v>0</v>
      </c>
      <c r="G17" s="117"/>
    </row>
    <row r="18" spans="1:7" x14ac:dyDescent="0.25">
      <c r="B18" s="133" t="s">
        <v>17</v>
      </c>
      <c r="C18" s="106" t="s">
        <v>160</v>
      </c>
      <c r="D18" s="106" t="s">
        <v>163</v>
      </c>
      <c r="E18" s="107">
        <f t="shared" si="2"/>
        <v>0</v>
      </c>
      <c r="F18" s="108">
        <f t="shared" si="4"/>
        <v>0</v>
      </c>
      <c r="G18" s="117"/>
    </row>
    <row r="19" spans="1:7" ht="30" x14ac:dyDescent="0.25">
      <c r="B19" s="133" t="s">
        <v>188</v>
      </c>
      <c r="C19" s="106" t="s">
        <v>160</v>
      </c>
      <c r="D19" s="106" t="s">
        <v>163</v>
      </c>
      <c r="E19" s="107">
        <f t="shared" si="2"/>
        <v>0</v>
      </c>
      <c r="F19" s="108">
        <f t="shared" si="4"/>
        <v>0</v>
      </c>
      <c r="G19" s="117"/>
    </row>
    <row r="20" spans="1:7" x14ac:dyDescent="0.25">
      <c r="B20" s="133" t="s">
        <v>18</v>
      </c>
      <c r="C20" s="106" t="s">
        <v>160</v>
      </c>
      <c r="D20" s="106" t="s">
        <v>163</v>
      </c>
      <c r="E20" s="107">
        <f t="shared" si="2"/>
        <v>0</v>
      </c>
      <c r="F20" s="108">
        <f t="shared" ref="F20:F26" si="5">(IF(D20="yes",5,IF(D20="no",3,IF(D20="Don't Know/Not Rated",0,0))))*(IF(C20="mandatory",5,IF(C20="important",3,IF(C20="would be nice",1,0))))</f>
        <v>0</v>
      </c>
      <c r="G20" s="117"/>
    </row>
    <row r="21" spans="1:7" s="7" customFormat="1" ht="30" x14ac:dyDescent="0.2">
      <c r="A21" s="136"/>
      <c r="B21" s="140" t="s">
        <v>199</v>
      </c>
      <c r="C21" s="106" t="s">
        <v>160</v>
      </c>
      <c r="D21" s="106" t="s">
        <v>163</v>
      </c>
      <c r="E21" s="107">
        <f t="shared" si="2"/>
        <v>0</v>
      </c>
      <c r="F21" s="108">
        <f t="shared" si="5"/>
        <v>0</v>
      </c>
      <c r="G21" s="138" t="s">
        <v>130</v>
      </c>
    </row>
    <row r="22" spans="1:7" s="7" customFormat="1" ht="30" x14ac:dyDescent="0.2">
      <c r="A22" s="136"/>
      <c r="B22" s="140" t="s">
        <v>200</v>
      </c>
      <c r="C22" s="106" t="s">
        <v>160</v>
      </c>
      <c r="D22" s="106" t="s">
        <v>163</v>
      </c>
      <c r="E22" s="107">
        <f t="shared" si="2"/>
        <v>0</v>
      </c>
      <c r="F22" s="108">
        <f t="shared" si="5"/>
        <v>0</v>
      </c>
      <c r="G22" s="137"/>
    </row>
    <row r="23" spans="1:7" ht="15" customHeight="1" x14ac:dyDescent="0.25">
      <c r="B23" s="139" t="s">
        <v>13</v>
      </c>
      <c r="C23" s="106" t="s">
        <v>160</v>
      </c>
      <c r="D23" s="106" t="s">
        <v>163</v>
      </c>
      <c r="E23" s="107">
        <f t="shared" si="2"/>
        <v>0</v>
      </c>
      <c r="F23" s="108">
        <f t="shared" si="5"/>
        <v>0</v>
      </c>
      <c r="G23" s="117"/>
    </row>
    <row r="24" spans="1:7" ht="30" x14ac:dyDescent="0.25">
      <c r="B24" s="139" t="s">
        <v>16</v>
      </c>
      <c r="C24" s="106" t="s">
        <v>160</v>
      </c>
      <c r="D24" s="106" t="s">
        <v>163</v>
      </c>
      <c r="E24" s="107">
        <f t="shared" si="2"/>
        <v>0</v>
      </c>
      <c r="F24" s="108">
        <f t="shared" si="5"/>
        <v>0</v>
      </c>
      <c r="G24" s="117"/>
    </row>
    <row r="25" spans="1:7" x14ac:dyDescent="0.25">
      <c r="B25" s="139" t="s">
        <v>131</v>
      </c>
      <c r="C25" s="106" t="s">
        <v>160</v>
      </c>
      <c r="D25" s="106" t="s">
        <v>163</v>
      </c>
      <c r="E25" s="107">
        <f t="shared" si="2"/>
        <v>0</v>
      </c>
      <c r="F25" s="108">
        <f t="shared" si="5"/>
        <v>0</v>
      </c>
      <c r="G25" s="117"/>
    </row>
    <row r="26" spans="1:7" x14ac:dyDescent="0.25">
      <c r="B26" s="139" t="s">
        <v>6</v>
      </c>
      <c r="C26" s="106" t="s">
        <v>160</v>
      </c>
      <c r="D26" s="106" t="s">
        <v>163</v>
      </c>
      <c r="E26" s="107">
        <f t="shared" si="2"/>
        <v>0</v>
      </c>
      <c r="F26" s="108">
        <f t="shared" si="5"/>
        <v>0</v>
      </c>
      <c r="G26" s="117"/>
    </row>
    <row r="27" spans="1:7" x14ac:dyDescent="0.25">
      <c r="B27" s="139"/>
    </row>
    <row r="28" spans="1:7" x14ac:dyDescent="0.25">
      <c r="A28" s="97">
        <v>3</v>
      </c>
      <c r="B28" s="124" t="s">
        <v>180</v>
      </c>
    </row>
    <row r="29" spans="1:7" x14ac:dyDescent="0.25">
      <c r="B29" s="141" t="s">
        <v>132</v>
      </c>
      <c r="C29" s="106" t="s">
        <v>160</v>
      </c>
      <c r="D29" s="106" t="s">
        <v>163</v>
      </c>
      <c r="E29" s="107">
        <f t="shared" ref="E29:E30" si="6">(IF(D29="yes",5,IF(D29="no",1,IF(D29="don't know/not rated",0,0))))*(IF(C29="mandatory",5,IF(C29="important",3,IF(C29="would be nice",1,0))))</f>
        <v>0</v>
      </c>
      <c r="F29" s="108">
        <f t="shared" ref="F29:F30" si="7">(IF(D29="yes",5,IF(D29="no",3,IF(D29="Don't Know/Not Rated",0,0))))*(IF(C29="mandatory",5,IF(C29="important",3,IF(C29="would be nice",1,0))))</f>
        <v>0</v>
      </c>
      <c r="G29" s="126" t="s">
        <v>133</v>
      </c>
    </row>
    <row r="30" spans="1:7" ht="30" x14ac:dyDescent="0.25">
      <c r="B30" s="141" t="s">
        <v>189</v>
      </c>
      <c r="C30" s="106" t="s">
        <v>160</v>
      </c>
      <c r="D30" s="106" t="s">
        <v>163</v>
      </c>
      <c r="E30" s="107">
        <f t="shared" si="6"/>
        <v>0</v>
      </c>
      <c r="F30" s="108">
        <f t="shared" si="7"/>
        <v>0</v>
      </c>
      <c r="G30" s="126" t="s">
        <v>134</v>
      </c>
    </row>
    <row r="31" spans="1:7" ht="30" x14ac:dyDescent="0.25">
      <c r="B31" s="141" t="s">
        <v>190</v>
      </c>
      <c r="C31" s="106" t="s">
        <v>160</v>
      </c>
      <c r="D31" s="106" t="s">
        <v>163</v>
      </c>
      <c r="E31" s="142"/>
      <c r="F31" s="114"/>
      <c r="G31" s="126" t="s">
        <v>134</v>
      </c>
    </row>
    <row r="32" spans="1:7" ht="30" x14ac:dyDescent="0.25">
      <c r="B32" s="141" t="s">
        <v>191</v>
      </c>
      <c r="C32" s="106" t="s">
        <v>160</v>
      </c>
      <c r="D32" s="106" t="s">
        <v>163</v>
      </c>
      <c r="E32" s="142"/>
      <c r="F32" s="114"/>
      <c r="G32" s="126" t="s">
        <v>183</v>
      </c>
    </row>
    <row r="33" spans="1:7" x14ac:dyDescent="0.25">
      <c r="B33" s="141"/>
      <c r="E33" s="142"/>
      <c r="F33" s="114"/>
      <c r="G33" s="143"/>
    </row>
    <row r="34" spans="1:7" x14ac:dyDescent="0.25">
      <c r="A34" s="97">
        <v>4</v>
      </c>
      <c r="B34" s="124" t="s">
        <v>87</v>
      </c>
    </row>
    <row r="35" spans="1:7" s="17" customFormat="1" ht="15" customHeight="1" x14ac:dyDescent="0.2">
      <c r="A35" s="144"/>
      <c r="B35" s="131" t="s">
        <v>118</v>
      </c>
      <c r="C35" s="106" t="s">
        <v>160</v>
      </c>
      <c r="D35" s="106" t="s">
        <v>163</v>
      </c>
      <c r="E35" s="107">
        <f t="shared" ref="E35:E40" si="8">(IF(D35="yes",5,IF(D35="no",1,IF(D35="don't know/not rated",0,0))))*(IF(C35="mandatory",5,IF(C35="important",3,IF(C35="would be nice",1,0))))</f>
        <v>0</v>
      </c>
      <c r="F35" s="108">
        <f t="shared" ref="F35:F40" si="9">(IF(D35="yes",5,IF(D35="no",3,IF(D35="Don't Know/Not Rated",0,0))))*(IF(C35="mandatory",5,IF(C35="important",3,IF(C35="would be nice",1,0))))</f>
        <v>0</v>
      </c>
      <c r="G35" s="145" t="s">
        <v>120</v>
      </c>
    </row>
    <row r="36" spans="1:7" s="7" customFormat="1" ht="15" customHeight="1" x14ac:dyDescent="0.2">
      <c r="A36" s="136"/>
      <c r="B36" s="95" t="s">
        <v>192</v>
      </c>
      <c r="C36" s="106" t="s">
        <v>160</v>
      </c>
      <c r="D36" s="106" t="s">
        <v>163</v>
      </c>
      <c r="E36" s="107">
        <f t="shared" si="8"/>
        <v>0</v>
      </c>
      <c r="F36" s="108">
        <f t="shared" si="9"/>
        <v>0</v>
      </c>
      <c r="G36" s="137"/>
    </row>
    <row r="37" spans="1:7" s="7" customFormat="1" ht="15" customHeight="1" x14ac:dyDescent="0.2">
      <c r="A37" s="136"/>
      <c r="B37" s="88" t="s">
        <v>117</v>
      </c>
      <c r="C37" s="106" t="s">
        <v>160</v>
      </c>
      <c r="D37" s="106" t="s">
        <v>163</v>
      </c>
      <c r="E37" s="107">
        <f t="shared" si="8"/>
        <v>0</v>
      </c>
      <c r="F37" s="108">
        <f t="shared" si="9"/>
        <v>0</v>
      </c>
      <c r="G37" s="137"/>
    </row>
    <row r="38" spans="1:7" s="7" customFormat="1" ht="15" customHeight="1" x14ac:dyDescent="0.2">
      <c r="A38" s="136"/>
      <c r="B38" s="88" t="s">
        <v>119</v>
      </c>
      <c r="C38" s="106" t="s">
        <v>160</v>
      </c>
      <c r="D38" s="106" t="s">
        <v>163</v>
      </c>
      <c r="E38" s="107">
        <f t="shared" si="8"/>
        <v>0</v>
      </c>
      <c r="F38" s="108">
        <f t="shared" si="9"/>
        <v>0</v>
      </c>
      <c r="G38" s="138"/>
    </row>
    <row r="39" spans="1:7" s="7" customFormat="1" ht="15" customHeight="1" x14ac:dyDescent="0.2">
      <c r="A39" s="136"/>
      <c r="B39" s="88" t="s">
        <v>122</v>
      </c>
      <c r="C39" s="106" t="s">
        <v>160</v>
      </c>
      <c r="D39" s="106" t="s">
        <v>163</v>
      </c>
      <c r="E39" s="107">
        <f t="shared" si="8"/>
        <v>0</v>
      </c>
      <c r="F39" s="108">
        <f t="shared" si="9"/>
        <v>0</v>
      </c>
      <c r="G39" s="137"/>
    </row>
    <row r="40" spans="1:7" s="7" customFormat="1" ht="15" customHeight="1" x14ac:dyDescent="0.2">
      <c r="A40" s="136"/>
      <c r="B40" s="95" t="s">
        <v>123</v>
      </c>
      <c r="C40" s="106" t="s">
        <v>160</v>
      </c>
      <c r="D40" s="106" t="s">
        <v>163</v>
      </c>
      <c r="E40" s="107">
        <f t="shared" si="8"/>
        <v>0</v>
      </c>
      <c r="F40" s="108">
        <f t="shared" si="9"/>
        <v>0</v>
      </c>
      <c r="G40" s="137"/>
    </row>
    <row r="42" spans="1:7" x14ac:dyDescent="0.25">
      <c r="A42" s="97">
        <v>5</v>
      </c>
      <c r="B42" s="124" t="s">
        <v>85</v>
      </c>
    </row>
    <row r="43" spans="1:7" x14ac:dyDescent="0.25">
      <c r="B43" s="139" t="s">
        <v>124</v>
      </c>
      <c r="C43" s="106" t="s">
        <v>160</v>
      </c>
      <c r="D43" s="106" t="s">
        <v>163</v>
      </c>
      <c r="E43" s="107">
        <f t="shared" ref="E43:E52" si="10">(IF(D43="yes",5,IF(D43="no",1,IF(D43="don't know, not rated",0,0))))*(IF(C43="mandatory",5,IF(C43="important",3,IF(C43="would be nice",1,0))))</f>
        <v>0</v>
      </c>
      <c r="F43" s="108">
        <f t="shared" ref="F43:F52" si="11">(IF(D43="yes",5,IF(D43="no",3,IF(D43="Don't Know/Not Rated",0,0))))*(IF(C43="mandatory",5,IF(C43="important",3,IF(C43="would be nice",1,0))))</f>
        <v>0</v>
      </c>
      <c r="G43" s="117"/>
    </row>
    <row r="44" spans="1:7" x14ac:dyDescent="0.25">
      <c r="B44" s="139" t="s">
        <v>3</v>
      </c>
      <c r="C44" s="106" t="s">
        <v>160</v>
      </c>
      <c r="D44" s="106" t="s">
        <v>163</v>
      </c>
      <c r="E44" s="107">
        <f t="shared" si="10"/>
        <v>0</v>
      </c>
      <c r="F44" s="108">
        <f t="shared" si="11"/>
        <v>0</v>
      </c>
      <c r="G44" s="117"/>
    </row>
    <row r="45" spans="1:7" ht="30" x14ac:dyDescent="0.25">
      <c r="B45" s="139" t="s">
        <v>4</v>
      </c>
      <c r="C45" s="106" t="s">
        <v>160</v>
      </c>
      <c r="D45" s="106" t="s">
        <v>163</v>
      </c>
      <c r="E45" s="107">
        <f t="shared" si="10"/>
        <v>0</v>
      </c>
      <c r="F45" s="108">
        <f t="shared" si="11"/>
        <v>0</v>
      </c>
      <c r="G45" s="117"/>
    </row>
    <row r="46" spans="1:7" x14ac:dyDescent="0.25">
      <c r="B46" s="141" t="s">
        <v>125</v>
      </c>
      <c r="C46" s="106" t="s">
        <v>160</v>
      </c>
      <c r="D46" s="106" t="s">
        <v>163</v>
      </c>
      <c r="E46" s="107">
        <f t="shared" si="10"/>
        <v>0</v>
      </c>
      <c r="F46" s="108">
        <f t="shared" si="11"/>
        <v>0</v>
      </c>
      <c r="G46" s="117"/>
    </row>
    <row r="47" spans="1:7" x14ac:dyDescent="0.25">
      <c r="B47" s="141" t="s">
        <v>193</v>
      </c>
      <c r="C47" s="106" t="s">
        <v>160</v>
      </c>
      <c r="D47" s="106" t="s">
        <v>163</v>
      </c>
      <c r="E47" s="107">
        <f t="shared" si="10"/>
        <v>0</v>
      </c>
      <c r="F47" s="108">
        <f t="shared" si="11"/>
        <v>0</v>
      </c>
      <c r="G47" s="117"/>
    </row>
    <row r="48" spans="1:7" x14ac:dyDescent="0.25">
      <c r="B48" s="141" t="s">
        <v>194</v>
      </c>
      <c r="C48" s="106" t="s">
        <v>160</v>
      </c>
      <c r="D48" s="106" t="s">
        <v>163</v>
      </c>
      <c r="E48" s="107">
        <f t="shared" si="10"/>
        <v>0</v>
      </c>
      <c r="F48" s="108">
        <f t="shared" si="11"/>
        <v>0</v>
      </c>
      <c r="G48" s="117"/>
    </row>
    <row r="49" spans="1:7" ht="30" x14ac:dyDescent="0.25">
      <c r="B49" s="141" t="s">
        <v>195</v>
      </c>
      <c r="C49" s="106" t="s">
        <v>158</v>
      </c>
      <c r="D49" s="106" t="s">
        <v>163</v>
      </c>
      <c r="E49" s="107">
        <f t="shared" si="10"/>
        <v>0</v>
      </c>
      <c r="F49" s="108">
        <f t="shared" si="11"/>
        <v>0</v>
      </c>
      <c r="G49" s="117"/>
    </row>
    <row r="50" spans="1:7" ht="45" x14ac:dyDescent="0.25">
      <c r="B50" s="146" t="s">
        <v>27</v>
      </c>
      <c r="C50" s="106" t="s">
        <v>158</v>
      </c>
      <c r="D50" s="106" t="s">
        <v>161</v>
      </c>
      <c r="E50" s="107">
        <f t="shared" si="10"/>
        <v>25</v>
      </c>
      <c r="F50" s="108">
        <f t="shared" si="11"/>
        <v>25</v>
      </c>
      <c r="G50" s="117"/>
    </row>
    <row r="51" spans="1:7" ht="30" x14ac:dyDescent="0.25">
      <c r="B51" s="146" t="s">
        <v>28</v>
      </c>
      <c r="C51" s="106" t="s">
        <v>158</v>
      </c>
      <c r="D51" s="106" t="s">
        <v>163</v>
      </c>
      <c r="E51" s="107">
        <f t="shared" si="10"/>
        <v>0</v>
      </c>
      <c r="F51" s="108">
        <f t="shared" si="11"/>
        <v>0</v>
      </c>
      <c r="G51" s="117"/>
    </row>
    <row r="52" spans="1:7" ht="30" x14ac:dyDescent="0.25">
      <c r="B52" s="141" t="s">
        <v>196</v>
      </c>
      <c r="C52" s="106" t="s">
        <v>158</v>
      </c>
      <c r="D52" s="106" t="s">
        <v>163</v>
      </c>
      <c r="E52" s="107">
        <f t="shared" si="10"/>
        <v>0</v>
      </c>
      <c r="F52" s="108">
        <f t="shared" si="11"/>
        <v>0</v>
      </c>
      <c r="G52" s="117"/>
    </row>
    <row r="54" spans="1:7" s="5" customFormat="1" ht="15" customHeight="1" x14ac:dyDescent="0.25">
      <c r="A54" s="85">
        <v>6</v>
      </c>
      <c r="B54" s="86" t="s">
        <v>26</v>
      </c>
      <c r="C54" s="114"/>
      <c r="D54" s="114"/>
      <c r="E54" s="102"/>
      <c r="F54" s="22"/>
      <c r="G54" s="22"/>
    </row>
    <row r="55" spans="1:7" s="5" customFormat="1" ht="15" customHeight="1" x14ac:dyDescent="0.25">
      <c r="A55" s="85"/>
      <c r="B55" s="89" t="s">
        <v>144</v>
      </c>
      <c r="C55" s="106" t="s">
        <v>160</v>
      </c>
      <c r="D55" s="106" t="s">
        <v>163</v>
      </c>
      <c r="E55" s="107">
        <f>(IF(D55="yes",5,IF(D55="no",1,IF(D55="don't know, not rated",0,0))))*(IF(C55="mandatory",5,IF(C55="important",3,IF(C55="would be nice",1,0))))</f>
        <v>0</v>
      </c>
      <c r="F55" s="108">
        <f>(IF(D55="yes",5,IF(D55="no",3,IF(D55="Don't Know/Not Rated",0,0))))*(IF(C55="mandatory",5,IF(C55="important",3,IF(C55="would be nice",1,0))))</f>
        <v>0</v>
      </c>
      <c r="G55" s="109"/>
    </row>
    <row r="56" spans="1:7" s="5" customFormat="1" ht="15" customHeight="1" x14ac:dyDescent="0.25">
      <c r="A56" s="85"/>
      <c r="B56" s="89" t="s">
        <v>181</v>
      </c>
      <c r="C56" s="106" t="s">
        <v>160</v>
      </c>
      <c r="D56" s="106" t="s">
        <v>163</v>
      </c>
      <c r="E56" s="107">
        <f>(IF(D56="yes",5,IF(D56="no",1,IF(D56="don't know, not rated",0,0))))*(IF(C56="mandatory",5,IF(C56="important",3,IF(C56="would be nice",1,0))))</f>
        <v>0</v>
      </c>
      <c r="F56" s="108">
        <f>(IF(D56="yes",5,IF(D56="no",3,IF(D56="Don't Know/Not Rated",0,0))))*(IF(C56="mandatory",5,IF(C56="important",3,IF(C56="would be nice",1,0))))</f>
        <v>0</v>
      </c>
      <c r="G56" s="116"/>
    </row>
    <row r="57" spans="1:7" s="5" customFormat="1" ht="15" customHeight="1" x14ac:dyDescent="0.25">
      <c r="A57" s="85"/>
      <c r="B57" s="102" t="s">
        <v>146</v>
      </c>
      <c r="C57" s="106" t="s">
        <v>160</v>
      </c>
      <c r="D57" s="106" t="s">
        <v>161</v>
      </c>
      <c r="E57" s="107">
        <f>(IF(D57="yes",5,IF(D57="no",1,IF(D57="don't know, not rated",0,0))))*(IF(C57="mandatory",5,IF(C57="important",3,IF(C57="would be nice",1,0))))</f>
        <v>5</v>
      </c>
      <c r="F57" s="108">
        <f>(IF(D57="yes",5,IF(D57="no",3,IF(D57="Don't Know/Not Rated",0,0))))*(IF(C57="mandatory",5,IF(C57="important",3,IF(C57="would be nice",1,0))))</f>
        <v>5</v>
      </c>
      <c r="G57" s="109"/>
    </row>
    <row r="58" spans="1:7" s="5" customFormat="1" ht="15" customHeight="1" x14ac:dyDescent="0.25">
      <c r="A58" s="85"/>
      <c r="B58" s="102" t="s">
        <v>145</v>
      </c>
      <c r="C58" s="106" t="s">
        <v>160</v>
      </c>
      <c r="D58" s="106" t="s">
        <v>163</v>
      </c>
      <c r="E58" s="107">
        <f>(IF(D58="yes",5,IF(D58="no",1,IF(D58="don't know, not rated",0,0))))*(IF(C58="mandatory",5,IF(C58="important",3,IF(C58="would be nice",1,0))))</f>
        <v>0</v>
      </c>
      <c r="F58" s="108">
        <f>(IF(D58="yes",5,IF(D58="no",3,IF(D58="Don't Know/Not Rated",0,0))))*(IF(C58="mandatory",5,IF(C58="important",3,IF(C58="would be nice",1,0))))</f>
        <v>0</v>
      </c>
      <c r="G58" s="109"/>
    </row>
    <row r="59" spans="1:7" s="5" customFormat="1" ht="15" customHeight="1" x14ac:dyDescent="0.25">
      <c r="A59" s="85"/>
      <c r="B59" s="102"/>
      <c r="C59" s="134"/>
      <c r="D59" s="134"/>
      <c r="E59" s="142"/>
      <c r="F59" s="114"/>
      <c r="G59" s="147"/>
    </row>
    <row r="60" spans="1:7" s="7" customFormat="1" ht="15" customHeight="1" x14ac:dyDescent="0.2">
      <c r="A60" s="136">
        <v>7</v>
      </c>
      <c r="B60" s="148" t="s">
        <v>88</v>
      </c>
      <c r="C60" s="149"/>
      <c r="D60" s="149"/>
      <c r="E60" s="150"/>
      <c r="F60" s="150"/>
      <c r="G60" s="64"/>
    </row>
    <row r="61" spans="1:7" ht="15" customHeight="1" x14ac:dyDescent="0.25">
      <c r="B61" s="141" t="s">
        <v>135</v>
      </c>
      <c r="C61" s="106" t="s">
        <v>160</v>
      </c>
      <c r="D61" s="106" t="s">
        <v>162</v>
      </c>
      <c r="E61" s="107">
        <f t="shared" ref="E61:E62" si="12">(IF(D61="yes",5,IF(D61="no",1,IF(D61="don't know, not rated",0,0))))*(IF(C61="mandatory",5,IF(C61="important",3,IF(C61="would be nice",1,0))))</f>
        <v>1</v>
      </c>
      <c r="F61" s="108">
        <f t="shared" ref="F61:F62" si="13">(IF(D61="yes",5,IF(D61="no",3,IF(D61="Don't Know/Not Rated",0,0))))*(IF(C61="mandatory",5,IF(C61="important",3,IF(C61="would be nice",1,0))))</f>
        <v>3</v>
      </c>
      <c r="G61" s="117"/>
    </row>
    <row r="62" spans="1:7" ht="30" x14ac:dyDescent="0.25">
      <c r="B62" s="141" t="s">
        <v>136</v>
      </c>
      <c r="C62" s="106" t="s">
        <v>160</v>
      </c>
      <c r="D62" s="106" t="s">
        <v>163</v>
      </c>
      <c r="E62" s="107">
        <f t="shared" si="12"/>
        <v>0</v>
      </c>
      <c r="F62" s="108">
        <f t="shared" si="13"/>
        <v>0</v>
      </c>
      <c r="G62" s="117"/>
    </row>
    <row r="63" spans="1:7" x14ac:dyDescent="0.25">
      <c r="B63" s="146"/>
      <c r="C63" s="151"/>
      <c r="D63" s="151"/>
      <c r="E63" s="146"/>
      <c r="F63" s="146"/>
    </row>
    <row r="64" spans="1:7" ht="21" x14ac:dyDescent="0.35">
      <c r="B64" s="128" t="s">
        <v>164</v>
      </c>
      <c r="C64" s="129">
        <f>SUM(E2:E62)/SUM(F2:F62)</f>
        <v>0.86363636363636365</v>
      </c>
    </row>
  </sheetData>
  <pageMargins left="0.23622047244094499" right="0.23622047244094499" top="1.25984251968504" bottom="1.2992125984252001" header="0.31496062992126" footer="0.31496062992126"/>
  <pageSetup orientation="landscape" r:id="rId1"/>
  <headerFooter>
    <oddHeader>&amp;C&amp;"Arial,Bold"&amp;22Templatestaff Supplier Scorecard</oddHeader>
    <oddFooter>&amp;L&amp;8Supplier Evaluation Scorecard
Revision 2 - July 6, 2016&amp;"Calibri,Regular"
&amp;C&amp;8Page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scoring!$A$7:$A$9</xm:f>
          </x14:formula1>
          <xm:sqref>D3:D7 D10:D26 D29:D32 D35:D40 D43:D52 D55:D58 D61:D62</xm:sqref>
        </x14:dataValidation>
        <x14:dataValidation type="list" allowBlank="1" showInputMessage="1" showErrorMessage="1">
          <x14:formula1>
            <xm:f>scoring!$A$2:$A$4</xm:f>
          </x14:formula1>
          <xm:sqref>C3:C7 C10:C26 C29:C32 C35:C40 C43:C52 C55:C58 C61:C62</xm:sqref>
        </x14:dataValidation>
        <x14:dataValidation type="list" allowBlank="1" showInputMessage="1" showErrorMessage="1">
          <x14:formula1>
            <xm:f>scoring!A30:A32</xm:f>
          </x14:formula1>
          <xm:sqref>D59</xm:sqref>
        </x14:dataValidation>
        <x14:dataValidation type="list" allowBlank="1" showInputMessage="1" showErrorMessage="1">
          <x14:formula1>
            <xm:f>scoring!A25:A27</xm:f>
          </x14:formula1>
          <xm:sqref>C59</xm:sqref>
        </x14:dataValidation>
        <x14:dataValidation type="list" allowBlank="1" showInputMessage="1" showErrorMessage="1">
          <x14:formula1>
            <xm:f>scoring!A38:A40</xm:f>
          </x14:formula1>
          <xm:sqref>C33</xm:sqref>
        </x14:dataValidation>
        <x14:dataValidation type="list" allowBlank="1" showInputMessage="1" showErrorMessage="1">
          <x14:formula1>
            <xm:f>scoring!A43:A45</xm:f>
          </x14:formula1>
          <xm:sqref>D33</xm:sqref>
        </x14:dataValidation>
        <x14:dataValidation type="list" allowBlank="1" showInputMessage="1" showErrorMessage="1">
          <x14:formula1>
            <xm:f>scoring!A8:A10</xm:f>
          </x14:formula1>
          <xm:sqref>C9</xm:sqref>
        </x14:dataValidation>
        <x14:dataValidation type="list" allowBlank="1" showInputMessage="1" showErrorMessage="1">
          <x14:formula1>
            <xm:f>scoring!$A$2:$A$4</xm:f>
          </x14:formula1>
          <xm:sqref>C3:C7 C10:C26 C29:C32 C35:C40 C43:C52 C55:C58 C61:C62</xm:sqref>
        </x14:dataValidation>
        <x14:dataValidation type="list" allowBlank="1" showInputMessage="1" showErrorMessage="1">
          <x14:formula1>
            <xm:f>scoring!$A$7:$A$9</xm:f>
          </x14:formula1>
          <xm:sqref>D3:D7 D10:D26 D29:D32 D35:D40 D43:D52 D61:D62 D55:D58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4" sqref="G4"/>
    </sheetView>
  </sheetViews>
  <sheetFormatPr defaultRowHeight="15.75" x14ac:dyDescent="0.25"/>
  <cols>
    <col min="1" max="1" width="4.28515625" style="97" customWidth="1"/>
    <col min="2" max="2" width="58.5703125" style="98" customWidth="1"/>
    <col min="3" max="4" width="14" style="123" customWidth="1"/>
    <col min="5" max="6" width="0" style="98" hidden="1" customWidth="1"/>
    <col min="7" max="7" width="44" style="98" customWidth="1"/>
    <col min="8" max="16384" width="9.140625" style="13"/>
  </cols>
  <sheetData>
    <row r="1" spans="1:7" ht="28.5" x14ac:dyDescent="0.45">
      <c r="A1" s="122" t="s">
        <v>31</v>
      </c>
      <c r="C1" s="152" t="s">
        <v>153</v>
      </c>
      <c r="D1" s="152" t="s">
        <v>89</v>
      </c>
      <c r="E1" s="104" t="s">
        <v>154</v>
      </c>
      <c r="F1" s="104" t="s">
        <v>155</v>
      </c>
      <c r="G1" s="104" t="s">
        <v>72</v>
      </c>
    </row>
    <row r="2" spans="1:7" ht="15" customHeight="1" x14ac:dyDescent="0.25">
      <c r="A2" s="97">
        <v>1</v>
      </c>
      <c r="B2" s="97" t="s">
        <v>108</v>
      </c>
      <c r="C2" s="106" t="s">
        <v>158</v>
      </c>
      <c r="D2" s="106" t="s">
        <v>173</v>
      </c>
      <c r="E2" s="107">
        <f>(IF(D2="&lt;24h",5,IF(D2="doesn't respond",1,IF(D2="don't know/not rated",0,0))))*(IF(C2="mandatory",5,IF(C2="important",3,IF(C2="would be nice",1,0))))</f>
        <v>5</v>
      </c>
      <c r="F2" s="108">
        <f>(IF(D2="&lt;24h",5,IF(D2="doesn't respond",3,IF(D2="Don't Know/Not Rated",0,0))))*(IF(C2="mandatory",5,IF(C2="important",3,IF(C2="would be nice",1,0))))</f>
        <v>15</v>
      </c>
      <c r="G2" s="117"/>
    </row>
    <row r="3" spans="1:7" x14ac:dyDescent="0.25">
      <c r="B3" s="98" t="s">
        <v>98</v>
      </c>
      <c r="C3" s="106" t="s">
        <v>159</v>
      </c>
      <c r="D3" s="106" t="s">
        <v>170</v>
      </c>
      <c r="E3" s="107">
        <f t="shared" ref="E3:E7" si="0">(IF(D3="&lt;24h",5,IF(D3="doesn't respond",1,IF(D3="don't know/not rated",0,0))))*(IF(C3="mandatory",5,IF(C3="important",3,IF(C3="would be nice",1,0))))</f>
        <v>15</v>
      </c>
      <c r="F3" s="108">
        <f t="shared" ref="F3:F7" si="1">(IF(D3="&lt;24h",5,IF(D3="doesn't respond",3,IF(D3="Don't Know/Not Rated",0,0))))*(IF(C3="mandatory",5,IF(C3="important",3,IF(C3="would be nice",1,0))))</f>
        <v>15</v>
      </c>
      <c r="G3" s="117"/>
    </row>
    <row r="4" spans="1:7" ht="15" customHeight="1" x14ac:dyDescent="0.25">
      <c r="B4" s="98" t="s">
        <v>99</v>
      </c>
      <c r="C4" s="106" t="s">
        <v>158</v>
      </c>
      <c r="D4" s="106" t="s">
        <v>173</v>
      </c>
      <c r="E4" s="107">
        <f t="shared" si="0"/>
        <v>5</v>
      </c>
      <c r="F4" s="108">
        <f t="shared" si="1"/>
        <v>15</v>
      </c>
      <c r="G4" s="117"/>
    </row>
    <row r="5" spans="1:7" ht="15" customHeight="1" x14ac:dyDescent="0.25">
      <c r="B5" s="98" t="s">
        <v>100</v>
      </c>
      <c r="C5" s="106" t="s">
        <v>159</v>
      </c>
      <c r="D5" s="106" t="s">
        <v>173</v>
      </c>
      <c r="E5" s="107">
        <f t="shared" si="0"/>
        <v>3</v>
      </c>
      <c r="F5" s="108">
        <f t="shared" si="1"/>
        <v>9</v>
      </c>
      <c r="G5" s="117"/>
    </row>
    <row r="6" spans="1:7" x14ac:dyDescent="0.25">
      <c r="B6" s="119" t="s">
        <v>91</v>
      </c>
      <c r="C6" s="106" t="s">
        <v>158</v>
      </c>
      <c r="D6" s="106" t="s">
        <v>170</v>
      </c>
      <c r="E6" s="107">
        <f t="shared" si="0"/>
        <v>25</v>
      </c>
      <c r="F6" s="108">
        <f t="shared" si="1"/>
        <v>25</v>
      </c>
      <c r="G6" s="117"/>
    </row>
    <row r="7" spans="1:7" x14ac:dyDescent="0.25">
      <c r="B7" s="119" t="s">
        <v>92</v>
      </c>
      <c r="C7" s="106" t="s">
        <v>159</v>
      </c>
      <c r="D7" s="106" t="s">
        <v>173</v>
      </c>
      <c r="E7" s="107">
        <f t="shared" si="0"/>
        <v>3</v>
      </c>
      <c r="F7" s="108">
        <f t="shared" si="1"/>
        <v>9</v>
      </c>
      <c r="G7" s="117"/>
    </row>
    <row r="8" spans="1:7" ht="15" customHeight="1" x14ac:dyDescent="0.25"/>
    <row r="9" spans="1:7" x14ac:dyDescent="0.25">
      <c r="A9" s="97">
        <v>2</v>
      </c>
      <c r="B9" s="97" t="s">
        <v>94</v>
      </c>
    </row>
    <row r="10" spans="1:7" ht="30" x14ac:dyDescent="0.25">
      <c r="B10" s="133" t="s">
        <v>182</v>
      </c>
      <c r="C10" s="106" t="s">
        <v>159</v>
      </c>
      <c r="D10" s="106" t="s">
        <v>173</v>
      </c>
      <c r="E10" s="107">
        <f t="shared" ref="E10:E12" si="2">(IF(D10="&lt;24h",5,IF(D10="doesn't respond",1,IF(D10="don't know/not rated",0,0))))*(IF(C10="mandatory",5,IF(C10="important",3,IF(C10="would be nice",1,0))))</f>
        <v>3</v>
      </c>
      <c r="F10" s="108">
        <f t="shared" ref="F10:F12" si="3">(IF(D10="&lt;24h",5,IF(D10="doesn't respond",3,IF(D10="Don't Know/Not Rated",0,0))))*(IF(C10="mandatory",5,IF(C10="important",3,IF(C10="would be nice",1,0))))</f>
        <v>9</v>
      </c>
      <c r="G10" s="117"/>
    </row>
    <row r="11" spans="1:7" x14ac:dyDescent="0.25">
      <c r="B11" s="102" t="s">
        <v>223</v>
      </c>
      <c r="C11" s="106" t="s">
        <v>159</v>
      </c>
      <c r="D11" s="106" t="s">
        <v>173</v>
      </c>
      <c r="E11" s="107">
        <f t="shared" si="2"/>
        <v>3</v>
      </c>
      <c r="F11" s="108">
        <f t="shared" si="3"/>
        <v>9</v>
      </c>
      <c r="G11" s="117"/>
    </row>
    <row r="12" spans="1:7" x14ac:dyDescent="0.25">
      <c r="B12" s="98" t="s">
        <v>90</v>
      </c>
      <c r="C12" s="106" t="s">
        <v>159</v>
      </c>
      <c r="D12" s="106" t="s">
        <v>173</v>
      </c>
      <c r="E12" s="107">
        <f t="shared" si="2"/>
        <v>3</v>
      </c>
      <c r="F12" s="108">
        <f t="shared" si="3"/>
        <v>9</v>
      </c>
      <c r="G12" s="117"/>
    </row>
    <row r="14" spans="1:7" x14ac:dyDescent="0.25">
      <c r="A14" s="97">
        <v>3</v>
      </c>
      <c r="B14" s="105" t="s">
        <v>95</v>
      </c>
    </row>
    <row r="15" spans="1:7" x14ac:dyDescent="0.25">
      <c r="B15" s="102" t="s">
        <v>109</v>
      </c>
      <c r="C15" s="106" t="s">
        <v>159</v>
      </c>
      <c r="D15" s="106" t="s">
        <v>173</v>
      </c>
      <c r="E15" s="107">
        <f>(IF(D15="&lt;24h",5,IF(D15="doesn't respond",1,IF(D15="don't know/not rated",0,0))))*(IF(C15="mandatory",5,IF(C15="important",3,IF(C15="would be nice",1,0))))</f>
        <v>3</v>
      </c>
      <c r="F15" s="108">
        <f>(IF(D15="&lt;24h",5,IF(D15="doesn't respond",3,IF(D15="Don't Know/Not Rated",0,0))))*(IF(C15="mandatory",5,IF(C15="important",3,IF(C15="would be nice",1,0))))</f>
        <v>9</v>
      </c>
      <c r="G15" s="117"/>
    </row>
    <row r="17" spans="1:7" x14ac:dyDescent="0.25">
      <c r="A17" s="97">
        <v>4</v>
      </c>
      <c r="B17" s="153" t="s">
        <v>93</v>
      </c>
    </row>
    <row r="18" spans="1:7" x14ac:dyDescent="0.25">
      <c r="B18" s="87" t="s">
        <v>111</v>
      </c>
      <c r="C18" s="106" t="s">
        <v>159</v>
      </c>
      <c r="D18" s="106" t="s">
        <v>173</v>
      </c>
      <c r="E18" s="107">
        <f>(IF(D18="&lt;24h",5,IF(D18="doesn't respond",1,IF(D18="don't know/not rated",0,0))))*(IF(C18="mandatory",5,IF(C18="important",3,IF(C18="would be nice",1,0))))</f>
        <v>3</v>
      </c>
      <c r="F18" s="108">
        <f>(IF(D18="&lt;24h",5,IF(D18="doesn't respond",3,IF(D18="Don't Know/Not Rated",0,0))))*(IF(C18="mandatory",5,IF(C18="important",3,IF(C18="would be nice",1,0))))</f>
        <v>9</v>
      </c>
      <c r="G18" s="117"/>
    </row>
    <row r="19" spans="1:7" x14ac:dyDescent="0.25">
      <c r="B19" s="87" t="s">
        <v>110</v>
      </c>
      <c r="C19" s="106" t="s">
        <v>159</v>
      </c>
      <c r="D19" s="106" t="s">
        <v>173</v>
      </c>
      <c r="E19" s="107">
        <f>(IF(D19="&lt;24h",5,IF(D19="doesn't respond",1,IF(D19="don't know/not rated",0,0))))*(IF(C19="mandatory",5,IF(C19="important",3,IF(C19="would be nice",1,0))))</f>
        <v>3</v>
      </c>
      <c r="F19" s="108">
        <f>(IF(D19="&lt;24h",5,IF(D19="doesn't respond",3,IF(D19="Don't Know/Not Rated",0,0))))*(IF(C19="mandatory",5,IF(C19="important",3,IF(C19="would be nice",1,0))))</f>
        <v>9</v>
      </c>
      <c r="G19" s="117"/>
    </row>
    <row r="20" spans="1:7" x14ac:dyDescent="0.25">
      <c r="B20" s="89"/>
    </row>
    <row r="21" spans="1:7" x14ac:dyDescent="0.25">
      <c r="A21" s="97">
        <v>5</v>
      </c>
      <c r="B21" s="153" t="s">
        <v>96</v>
      </c>
    </row>
    <row r="22" spans="1:7" x14ac:dyDescent="0.25">
      <c r="B22" s="87" t="s">
        <v>112</v>
      </c>
      <c r="C22" s="106" t="s">
        <v>159</v>
      </c>
      <c r="D22" s="106" t="s">
        <v>173</v>
      </c>
      <c r="E22" s="107">
        <f>(IF(D22="&lt;24h",5,IF(D22="doesn't respond",1,IF(D22="don't know/not rated",0,0))))*(IF(C22="mandatory",5,IF(C22="important",3,IF(C22="would be nice",1,0))))</f>
        <v>3</v>
      </c>
      <c r="F22" s="108">
        <f>(IF(D22="&lt;24h",5,IF(D22="doesn't respond",3,IF(D22="Don't Know/Not Rated",0,0))))*(IF(C22="mandatory",5,IF(C22="important",3,IF(C22="would be nice",1,0))))</f>
        <v>9</v>
      </c>
      <c r="G22" s="117"/>
    </row>
    <row r="24" spans="1:7" x14ac:dyDescent="0.25">
      <c r="A24" s="97">
        <v>6</v>
      </c>
      <c r="B24" s="97" t="s">
        <v>97</v>
      </c>
    </row>
    <row r="25" spans="1:7" x14ac:dyDescent="0.25">
      <c r="B25" s="87" t="s">
        <v>114</v>
      </c>
      <c r="C25" s="106" t="s">
        <v>159</v>
      </c>
      <c r="D25" s="106" t="s">
        <v>173</v>
      </c>
      <c r="E25" s="107">
        <f>(IF(D25="&lt;24h",5,IF(D25="doesn't respond",1,IF(D25="don't know/not rated",0,0))))*(IF(C25="mandatory",5,IF(C25="important",3,IF(C25="would be nice",1,0))))</f>
        <v>3</v>
      </c>
      <c r="F25" s="108">
        <f>(IF(D25="&lt;24h",5,IF(D25="doesn't respond",3,IF(D25="Don't Know/Not Rated",0,0))))*(IF(C25="mandatory",5,IF(C25="important",3,IF(C25="would be nice",1,0))))</f>
        <v>9</v>
      </c>
      <c r="G25" s="117"/>
    </row>
    <row r="26" spans="1:7" x14ac:dyDescent="0.25">
      <c r="B26" s="98" t="s">
        <v>113</v>
      </c>
      <c r="C26" s="106" t="s">
        <v>159</v>
      </c>
      <c r="D26" s="106" t="s">
        <v>170</v>
      </c>
      <c r="E26" s="107">
        <f t="shared" ref="E26:E30" si="4">(IF(D26="&lt;24h",5,IF(D26="doesn't respond",1,IF(D26="don't know/not rated",0,0))))*(IF(C26="mandatory",5,IF(C26="important",3,IF(C26="would be nice",1,0))))</f>
        <v>15</v>
      </c>
      <c r="F26" s="108">
        <f t="shared" ref="F26:F30" si="5">(IF(D26="&lt;24h",5,IF(D26="doesn't respond",3,IF(D26="Don't Know/Not Rated",0,0))))*(IF(C26="mandatory",5,IF(C26="important",3,IF(C26="would be nice",1,0))))</f>
        <v>15</v>
      </c>
      <c r="G26" s="117"/>
    </row>
    <row r="27" spans="1:7" x14ac:dyDescent="0.25">
      <c r="B27" s="98" t="s">
        <v>224</v>
      </c>
      <c r="C27" s="106" t="s">
        <v>158</v>
      </c>
      <c r="D27" s="106" t="s">
        <v>173</v>
      </c>
      <c r="E27" s="107">
        <f t="shared" si="4"/>
        <v>5</v>
      </c>
      <c r="F27" s="108">
        <f t="shared" si="5"/>
        <v>15</v>
      </c>
      <c r="G27" s="117"/>
    </row>
    <row r="28" spans="1:7" s="9" customFormat="1" x14ac:dyDescent="0.2">
      <c r="A28" s="136"/>
      <c r="B28" s="64" t="s">
        <v>116</v>
      </c>
      <c r="C28" s="106" t="s">
        <v>159</v>
      </c>
      <c r="D28" s="106" t="s">
        <v>171</v>
      </c>
      <c r="E28" s="107">
        <f t="shared" si="4"/>
        <v>0</v>
      </c>
      <c r="F28" s="108">
        <f t="shared" si="5"/>
        <v>0</v>
      </c>
      <c r="G28" s="137"/>
    </row>
    <row r="29" spans="1:7" x14ac:dyDescent="0.25">
      <c r="B29" s="98" t="s">
        <v>225</v>
      </c>
      <c r="C29" s="106" t="s">
        <v>160</v>
      </c>
      <c r="D29" s="106" t="s">
        <v>170</v>
      </c>
      <c r="E29" s="107">
        <f t="shared" si="4"/>
        <v>5</v>
      </c>
      <c r="F29" s="108">
        <f t="shared" si="5"/>
        <v>5</v>
      </c>
      <c r="G29" s="117"/>
    </row>
    <row r="30" spans="1:7" x14ac:dyDescent="0.25">
      <c r="B30" s="98" t="s">
        <v>115</v>
      </c>
      <c r="C30" s="106" t="s">
        <v>159</v>
      </c>
      <c r="D30" s="106" t="s">
        <v>173</v>
      </c>
      <c r="E30" s="107">
        <f t="shared" si="4"/>
        <v>3</v>
      </c>
      <c r="F30" s="108">
        <f t="shared" si="5"/>
        <v>9</v>
      </c>
      <c r="G30" s="117"/>
    </row>
    <row r="32" spans="1:7" ht="21" x14ac:dyDescent="0.35">
      <c r="B32" s="120" t="s">
        <v>172</v>
      </c>
      <c r="C32" s="154">
        <f>SUM(E2:E30)/SUM(F2:F30)</f>
        <v>0.52941176470588236</v>
      </c>
    </row>
  </sheetData>
  <pageMargins left="0.196850393700787" right="0.196850393700787" top="0.86614173228346503" bottom="0.94488188976377996" header="0.47244094488188998" footer="0.31496062992126"/>
  <pageSetup orientation="landscape" r:id="rId1"/>
  <headerFooter>
    <oddHeader>&amp;C&amp;"Arial,Bold"&amp;22Templatestaff Supplier Scorecard</oddHeader>
    <oddFooter>&amp;L&amp;8Supplier Evaluation Scorecard
Revision 2 - July 6, 2016
&amp;C&amp;8Page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scoring!$A$2:$A$4</xm:f>
          </x14:formula1>
          <xm:sqref>C2:C7 C10:C12 C15 C18:C19 C22 C25:C30</xm:sqref>
        </x14:dataValidation>
        <x14:dataValidation type="list" allowBlank="1" showInputMessage="1" showErrorMessage="1">
          <x14:formula1>
            <xm:f>scoring!$A$12:$A$14</xm:f>
          </x14:formula1>
          <xm:sqref>D2:D7 D10:D12 D15 D18:D19 D22 D25:D30</xm:sqref>
        </x14:dataValidation>
        <x14:dataValidation type="list" allowBlank="1" showInputMessage="1" showErrorMessage="1">
          <x14:formula1>
            <xm:f>scoring!$A$2:$A$4</xm:f>
          </x14:formula1>
          <xm:sqref>C2:C7 C10:C12 C15 C18:C19 C22 C25:C30</xm:sqref>
        </x14:dataValidation>
        <x14:dataValidation type="list" allowBlank="1" showInputMessage="1" showErrorMessage="1">
          <x14:formula1>
            <xm:f>scoring!$A$12:$A$14</xm:f>
          </x14:formula1>
          <xm:sqref>D2:D7 D10:D12 D15 D18:D19 D22 D25:D30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sqref="A1:C1048576"/>
    </sheetView>
  </sheetViews>
  <sheetFormatPr defaultRowHeight="12.75" x14ac:dyDescent="0.2"/>
  <cols>
    <col min="1" max="1" width="20.7109375" style="52" customWidth="1"/>
    <col min="2" max="3" width="9.140625" style="52"/>
    <col min="4" max="16384" width="9.140625" style="6"/>
  </cols>
  <sheetData>
    <row r="1" spans="1:10" x14ac:dyDescent="0.2">
      <c r="A1" s="155" t="s">
        <v>156</v>
      </c>
      <c r="B1" s="155" t="s">
        <v>157</v>
      </c>
    </row>
    <row r="2" spans="1:10" x14ac:dyDescent="0.2">
      <c r="A2" s="52" t="s">
        <v>158</v>
      </c>
      <c r="B2" s="52">
        <v>5</v>
      </c>
    </row>
    <row r="3" spans="1:10" x14ac:dyDescent="0.2">
      <c r="A3" s="52" t="s">
        <v>159</v>
      </c>
      <c r="B3" s="52">
        <v>3</v>
      </c>
    </row>
    <row r="4" spans="1:10" x14ac:dyDescent="0.2">
      <c r="A4" s="52" t="s">
        <v>160</v>
      </c>
      <c r="B4" s="52">
        <v>1</v>
      </c>
    </row>
    <row r="6" spans="1:10" x14ac:dyDescent="0.2">
      <c r="A6" s="155" t="s">
        <v>165</v>
      </c>
    </row>
    <row r="7" spans="1:10" x14ac:dyDescent="0.2">
      <c r="A7" s="52" t="s">
        <v>161</v>
      </c>
      <c r="B7" s="52">
        <v>5</v>
      </c>
    </row>
    <row r="8" spans="1:10" x14ac:dyDescent="0.2">
      <c r="A8" s="52" t="s">
        <v>162</v>
      </c>
      <c r="B8" s="52">
        <v>1</v>
      </c>
    </row>
    <row r="9" spans="1:10" x14ac:dyDescent="0.2">
      <c r="A9" s="52" t="s">
        <v>163</v>
      </c>
      <c r="B9" s="52">
        <v>0</v>
      </c>
    </row>
    <row r="11" spans="1:10" ht="14.25" x14ac:dyDescent="0.2">
      <c r="A11" s="155" t="s">
        <v>31</v>
      </c>
      <c r="F11" s="13"/>
      <c r="G11" s="13"/>
      <c r="H11" s="13"/>
      <c r="I11" s="13"/>
      <c r="J11" s="13"/>
    </row>
    <row r="12" spans="1:10" ht="15" x14ac:dyDescent="0.25">
      <c r="A12" s="98" t="s">
        <v>170</v>
      </c>
      <c r="B12" s="20">
        <v>5</v>
      </c>
    </row>
    <row r="13" spans="1:10" ht="15" x14ac:dyDescent="0.25">
      <c r="A13" s="98" t="s">
        <v>173</v>
      </c>
      <c r="B13" s="20">
        <v>1</v>
      </c>
    </row>
    <row r="14" spans="1:10" ht="15" x14ac:dyDescent="0.25">
      <c r="A14" s="98" t="s">
        <v>171</v>
      </c>
      <c r="B14" s="20">
        <v>1</v>
      </c>
    </row>
  </sheetData>
  <dataValidations count="1">
    <dataValidation type="list" allowBlank="1" showInputMessage="1" showErrorMessage="1" sqref="G18 F17">
      <formula1>$A$2:$A$4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Profile</vt:lpstr>
      <vt:lpstr>Cost</vt:lpstr>
      <vt:lpstr>Fulfillment</vt:lpstr>
      <vt:lpstr>Quality</vt:lpstr>
      <vt:lpstr>Responsiveness</vt:lpstr>
      <vt:lpstr>scoring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 Evaluation Form</dc:title>
  <dc:creator/>
  <cp:keywords>supplier scorecard,vendor evaluation</cp:keywords>
  <cp:lastModifiedBy/>
  <cp:lastPrinted>2007-05-11T18:38:59Z</cp:lastPrinted>
  <dcterms:created xsi:type="dcterms:W3CDTF">2000-10-11T13:01:13Z</dcterms:created>
  <dcterms:modified xsi:type="dcterms:W3CDTF">2016-07-13T11:26:42Z</dcterms:modified>
  <cp:category>supply chain management</cp:category>
</cp:coreProperties>
</file>