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Blank Template" sheetId="1" r:id="rId1"/>
    <sheet name="Example" sheetId="2" r:id="rId2"/>
  </sheets>
  <definedNames/>
  <calcPr fullCalcOnLoad="1"/>
</workbook>
</file>

<file path=xl/sharedStrings.xml><?xml version="1.0" encoding="utf-8"?>
<sst xmlns="http://schemas.openxmlformats.org/spreadsheetml/2006/main" count="170" uniqueCount="44">
  <si>
    <t>datum concept.</t>
  </si>
  <si>
    <t>D</t>
  </si>
  <si>
    <t>A</t>
  </si>
  <si>
    <t>T</t>
  </si>
  <si>
    <t>U</t>
  </si>
  <si>
    <t>M</t>
  </si>
  <si>
    <t>S+</t>
  </si>
  <si>
    <t>S-</t>
  </si>
  <si>
    <t xml:space="preserve"> </t>
  </si>
  <si>
    <t>Importance Rating Score</t>
  </si>
  <si>
    <t>Rating w/rt Datum (Overall Total)</t>
  </si>
  <si>
    <t>+</t>
  </si>
  <si>
    <t>S</t>
  </si>
  <si>
    <t>-</t>
  </si>
  <si>
    <t>Remote control modules</t>
  </si>
  <si>
    <t>Easy keyboard access</t>
  </si>
  <si>
    <t>Decorator color housings</t>
  </si>
  <si>
    <t>One-touch overide</t>
  </si>
  <si>
    <t>Liquid Crystal Display (LCD)</t>
  </si>
  <si>
    <t>Large print keyboard</t>
  </si>
  <si>
    <t>False alarm protection feature</t>
  </si>
  <si>
    <t>Auto dial-up city connection</t>
  </si>
  <si>
    <t>Auto dial-up call center connection</t>
  </si>
  <si>
    <t>Free 24 hr technical support &amp; service</t>
  </si>
  <si>
    <r>
      <t>S</t>
    </r>
    <r>
      <rPr>
        <b/>
        <sz val="10"/>
        <rFont val="Arial"/>
        <family val="2"/>
      </rPr>
      <t>S</t>
    </r>
  </si>
  <si>
    <t>Importance  Rating</t>
  </si>
  <si>
    <t>Product:</t>
  </si>
  <si>
    <t>Date:</t>
  </si>
  <si>
    <t>Project Leader:</t>
  </si>
  <si>
    <r>
      <t xml:space="preserve">Put </t>
    </r>
    <r>
      <rPr>
        <b/>
        <sz val="10"/>
        <rFont val="Arial"/>
        <family val="2"/>
      </rPr>
      <t>+, -, or S</t>
    </r>
    <r>
      <rPr>
        <sz val="10"/>
        <rFont val="Arial"/>
        <family val="2"/>
      </rPr>
      <t xml:space="preserve"> in each cell to represent if concept is </t>
    </r>
  </si>
  <si>
    <r>
      <t>SIGNIFICANTLY</t>
    </r>
    <r>
      <rPr>
        <sz val="10"/>
        <rFont val="Arial"/>
        <family val="2"/>
      </rPr>
      <t xml:space="preserve"> better, worse, or same as the </t>
    </r>
  </si>
  <si>
    <t>CTS #1</t>
  </si>
  <si>
    <t>CTS #2</t>
  </si>
  <si>
    <t>CTS #3</t>
  </si>
  <si>
    <t>CTS #4</t>
  </si>
  <si>
    <t>CTS #5</t>
  </si>
  <si>
    <t>CTS #6</t>
  </si>
  <si>
    <t>CTS #7</t>
  </si>
  <si>
    <t>CTS #8</t>
  </si>
  <si>
    <t>CTS #9</t>
  </si>
  <si>
    <t>CTS #10</t>
  </si>
  <si>
    <t>Product:  Home Security System</t>
  </si>
  <si>
    <t xml:space="preserve">                                             Concept                   CTS (Critical To Satisfaction or Requirement)</t>
  </si>
  <si>
    <t>Pugh Matrix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</si>
</sst>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sz val="12"/>
      <name val="Symbol"/>
      <family val="1"/>
    </font>
    <font>
      <b/>
      <sz val="18"/>
      <name val="Arial"/>
      <family val="2"/>
    </font>
    <font>
      <b/>
      <sz val="10"/>
      <name val="Symbol"/>
      <family val="1"/>
    </font>
    <font>
      <b/>
      <sz val="18"/>
      <color indexed="13"/>
      <name val="Arial"/>
      <family val="2"/>
    </font>
    <font>
      <sz val="10"/>
      <color indexed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 diagonalDown="1">
      <left style="medium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NumberFormat="1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1" fillId="36" borderId="15" xfId="0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 wrapText="1"/>
    </xf>
    <xf numFmtId="0" fontId="1" fillId="37" borderId="14" xfId="0" applyFont="1" applyFill="1" applyBorder="1" applyAlignment="1">
      <alignment horizontal="center" wrapText="1"/>
    </xf>
    <xf numFmtId="0" fontId="1" fillId="36" borderId="16" xfId="0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37" borderId="17" xfId="0" applyFont="1" applyFill="1" applyBorder="1" applyAlignment="1">
      <alignment horizontal="center" wrapText="1"/>
    </xf>
    <xf numFmtId="0" fontId="1" fillId="37" borderId="18" xfId="0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Fill="1" applyBorder="1" applyAlignment="1">
      <alignment wrapText="1"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6" borderId="25" xfId="0" applyFont="1" applyFill="1" applyBorder="1" applyAlignment="1">
      <alignment/>
    </xf>
    <xf numFmtId="0" fontId="1" fillId="37" borderId="26" xfId="0" applyFont="1" applyFill="1" applyBorder="1" applyAlignment="1">
      <alignment horizontal="center" wrapText="1"/>
    </xf>
    <xf numFmtId="0" fontId="1" fillId="37" borderId="27" xfId="0" applyFont="1" applyFill="1" applyBorder="1" applyAlignment="1">
      <alignment horizontal="center" wrapText="1"/>
    </xf>
    <xf numFmtId="0" fontId="7" fillId="38" borderId="15" xfId="0" applyFont="1" applyFill="1" applyBorder="1" applyAlignment="1">
      <alignment/>
    </xf>
    <xf numFmtId="0" fontId="7" fillId="38" borderId="16" xfId="0" applyFont="1" applyFill="1" applyBorder="1" applyAlignment="1">
      <alignment/>
    </xf>
    <xf numFmtId="0" fontId="1" fillId="38" borderId="13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1" fillId="38" borderId="17" xfId="0" applyFont="1" applyFill="1" applyBorder="1" applyAlignment="1">
      <alignment horizontal="center"/>
    </xf>
    <xf numFmtId="0" fontId="1" fillId="38" borderId="18" xfId="0" applyFont="1" applyFill="1" applyBorder="1" applyAlignment="1">
      <alignment horizontal="center"/>
    </xf>
    <xf numFmtId="0" fontId="8" fillId="39" borderId="28" xfId="0" applyFont="1" applyFill="1" applyBorder="1" applyAlignment="1">
      <alignment horizontal="center" vertical="center"/>
    </xf>
    <xf numFmtId="0" fontId="9" fillId="39" borderId="29" xfId="0" applyFont="1" applyFill="1" applyBorder="1" applyAlignment="1">
      <alignment horizontal="center" vertical="center"/>
    </xf>
    <xf numFmtId="0" fontId="9" fillId="39" borderId="30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3" fillId="0" borderId="21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" fillId="0" borderId="34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6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1" fillId="0" borderId="39" xfId="0" applyFont="1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1" fillId="38" borderId="13" xfId="0" applyFont="1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/>
    </xf>
    <xf numFmtId="0" fontId="1" fillId="38" borderId="13" xfId="0" applyFont="1" applyFill="1" applyBorder="1" applyAlignment="1">
      <alignment horizontal="center" vertical="center"/>
    </xf>
    <xf numFmtId="0" fontId="1" fillId="38" borderId="14" xfId="0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35.28125" style="0" customWidth="1"/>
    <col min="2" max="2" width="12.00390625" style="0" customWidth="1"/>
  </cols>
  <sheetData>
    <row r="1" spans="1:14" ht="23.25">
      <c r="A1" s="52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ht="7.5" customHeigh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ht="15.75" customHeight="1">
      <c r="A3" s="58" t="s">
        <v>26</v>
      </c>
      <c r="B3" s="59"/>
      <c r="C3" s="59"/>
      <c r="D3" s="60" t="s">
        <v>27</v>
      </c>
      <c r="E3" s="61"/>
      <c r="F3" s="60"/>
      <c r="G3" s="61"/>
      <c r="H3" s="62" t="s">
        <v>29</v>
      </c>
      <c r="I3" s="63"/>
      <c r="J3" s="63"/>
      <c r="K3" s="63"/>
      <c r="L3" s="64"/>
      <c r="M3" s="2"/>
      <c r="N3" s="35"/>
    </row>
    <row r="4" spans="1:14" ht="15.75" customHeight="1">
      <c r="A4" s="65" t="s">
        <v>28</v>
      </c>
      <c r="B4" s="59"/>
      <c r="C4" s="66"/>
      <c r="D4" s="60"/>
      <c r="E4" s="61"/>
      <c r="F4" s="60"/>
      <c r="G4" s="61"/>
      <c r="H4" s="67" t="s">
        <v>30</v>
      </c>
      <c r="I4" s="68"/>
      <c r="J4" s="68"/>
      <c r="K4" s="68"/>
      <c r="L4" s="69"/>
      <c r="M4" s="1"/>
      <c r="N4" s="3"/>
    </row>
    <row r="5" spans="1:14" ht="15.75" customHeight="1">
      <c r="A5" s="37"/>
      <c r="B5" s="39"/>
      <c r="C5" s="38"/>
      <c r="D5" s="38"/>
      <c r="E5" s="38"/>
      <c r="F5" s="39"/>
      <c r="G5" s="40"/>
      <c r="H5" s="70" t="s">
        <v>0</v>
      </c>
      <c r="I5" s="71"/>
      <c r="J5" s="71"/>
      <c r="K5" s="71"/>
      <c r="L5" s="72"/>
      <c r="M5" s="4"/>
      <c r="N5" s="36"/>
    </row>
    <row r="6" spans="1:14" ht="7.5" customHeight="1">
      <c r="A6" s="7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</row>
    <row r="7" spans="1:14" s="9" customFormat="1" ht="15.75" customHeight="1">
      <c r="A7" s="76" t="s">
        <v>42</v>
      </c>
      <c r="B7" s="78" t="s">
        <v>25</v>
      </c>
      <c r="C7" s="80">
        <v>0</v>
      </c>
      <c r="D7" s="80">
        <v>1</v>
      </c>
      <c r="E7" s="80">
        <v>2</v>
      </c>
      <c r="F7" s="80">
        <v>3</v>
      </c>
      <c r="G7" s="80">
        <v>4</v>
      </c>
      <c r="H7" s="80">
        <v>5</v>
      </c>
      <c r="I7" s="80">
        <v>6</v>
      </c>
      <c r="J7" s="80">
        <v>7</v>
      </c>
      <c r="K7" s="80">
        <v>8</v>
      </c>
      <c r="L7" s="80">
        <v>9</v>
      </c>
      <c r="M7" s="80">
        <v>10</v>
      </c>
      <c r="N7" s="81">
        <v>11</v>
      </c>
    </row>
    <row r="8" spans="1:15" s="9" customFormat="1" ht="22.5" customHeight="1">
      <c r="A8" s="77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82"/>
      <c r="O8" s="5"/>
    </row>
    <row r="9" spans="1:14" s="9" customFormat="1" ht="15.75" customHeight="1">
      <c r="A9" s="14" t="s">
        <v>31</v>
      </c>
      <c r="B9" s="15"/>
      <c r="C9" s="41"/>
      <c r="D9" s="10"/>
      <c r="E9" s="10"/>
      <c r="F9" s="16"/>
      <c r="G9" s="10"/>
      <c r="H9" s="10"/>
      <c r="I9" s="10"/>
      <c r="J9" s="10"/>
      <c r="K9" s="10"/>
      <c r="L9" s="10"/>
      <c r="M9" s="10"/>
      <c r="N9" s="11"/>
    </row>
    <row r="10" spans="1:14" s="9" customFormat="1" ht="15.75" customHeight="1">
      <c r="A10" s="14" t="s">
        <v>32</v>
      </c>
      <c r="B10" s="15"/>
      <c r="C10" s="4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</row>
    <row r="11" spans="1:14" s="9" customFormat="1" ht="15.75" customHeight="1">
      <c r="A11" s="14" t="s">
        <v>33</v>
      </c>
      <c r="B11" s="15"/>
      <c r="C11" s="41" t="s">
        <v>1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</row>
    <row r="12" spans="1:14" s="9" customFormat="1" ht="15.75" customHeight="1">
      <c r="A12" s="14" t="s">
        <v>34</v>
      </c>
      <c r="B12" s="15"/>
      <c r="C12" s="41" t="s">
        <v>2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2"/>
    </row>
    <row r="13" spans="1:14" s="9" customFormat="1" ht="15.75" customHeight="1">
      <c r="A13" s="14" t="s">
        <v>35</v>
      </c>
      <c r="B13" s="15"/>
      <c r="C13" s="41" t="s">
        <v>3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</row>
    <row r="14" spans="1:14" s="9" customFormat="1" ht="15.75" customHeight="1">
      <c r="A14" s="14" t="s">
        <v>36</v>
      </c>
      <c r="B14" s="15"/>
      <c r="C14" s="41" t="s">
        <v>4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</row>
    <row r="15" spans="1:14" s="9" customFormat="1" ht="15.75" customHeight="1">
      <c r="A15" s="14" t="s">
        <v>37</v>
      </c>
      <c r="B15" s="15"/>
      <c r="C15" s="41" t="s">
        <v>5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</row>
    <row r="16" spans="1:14" s="9" customFormat="1" ht="15.75" customHeight="1">
      <c r="A16" s="14" t="s">
        <v>38</v>
      </c>
      <c r="B16" s="15"/>
      <c r="C16" s="42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/>
    </row>
    <row r="17" spans="1:14" s="9" customFormat="1" ht="15.75" customHeight="1">
      <c r="A17" s="14" t="s">
        <v>39</v>
      </c>
      <c r="B17" s="15"/>
      <c r="C17" s="4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3"/>
    </row>
    <row r="18" spans="1:14" s="9" customFormat="1" ht="15.75" customHeight="1">
      <c r="A18" s="14" t="s">
        <v>40</v>
      </c>
      <c r="B18" s="15"/>
      <c r="C18" s="42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3"/>
    </row>
    <row r="19" spans="1:14" s="9" customFormat="1" ht="15.75" customHeight="1">
      <c r="A19" s="18"/>
      <c r="B19" s="19"/>
      <c r="C19" s="42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3"/>
    </row>
    <row r="20" spans="1:14" s="9" customFormat="1" ht="15.75" customHeight="1">
      <c r="A20" s="18"/>
      <c r="B20" s="19"/>
      <c r="C20" s="42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3"/>
    </row>
    <row r="21" spans="1:14" s="9" customFormat="1" ht="12.75">
      <c r="A21" s="46" t="s">
        <v>6</v>
      </c>
      <c r="B21" s="21"/>
      <c r="C21" s="22"/>
      <c r="D21" s="23">
        <f>COUNTIF(D$8:D$20,"+")</f>
        <v>0</v>
      </c>
      <c r="E21" s="23">
        <f aca="true" t="shared" si="0" ref="E21:N21">COUNTIF(E$8:E$20,"+")</f>
        <v>0</v>
      </c>
      <c r="F21" s="23">
        <f t="shared" si="0"/>
        <v>0</v>
      </c>
      <c r="G21" s="23">
        <f t="shared" si="0"/>
        <v>0</v>
      </c>
      <c r="H21" s="23">
        <f>COUNTIF(H$8:H$20,"+")</f>
        <v>0</v>
      </c>
      <c r="I21" s="23">
        <f t="shared" si="0"/>
        <v>0</v>
      </c>
      <c r="J21" s="23">
        <f t="shared" si="0"/>
        <v>0</v>
      </c>
      <c r="K21" s="23">
        <f t="shared" si="0"/>
        <v>0</v>
      </c>
      <c r="L21" s="23">
        <f>COUNTIF(L$8:L$20,"+")</f>
        <v>0</v>
      </c>
      <c r="M21" s="23">
        <f t="shared" si="0"/>
        <v>0</v>
      </c>
      <c r="N21" s="24">
        <f t="shared" si="0"/>
        <v>0</v>
      </c>
    </row>
    <row r="22" spans="1:14" s="9" customFormat="1" ht="12.75">
      <c r="A22" s="46" t="s">
        <v>7</v>
      </c>
      <c r="B22" s="21"/>
      <c r="C22" s="22"/>
      <c r="D22" s="23">
        <f>COUNTIF(D$8:D$20,"-")</f>
        <v>0</v>
      </c>
      <c r="E22" s="23">
        <f aca="true" t="shared" si="1" ref="E22:N22">COUNTIF(E$8:E$20,"-")</f>
        <v>0</v>
      </c>
      <c r="F22" s="23">
        <f t="shared" si="1"/>
        <v>0</v>
      </c>
      <c r="G22" s="23">
        <f t="shared" si="1"/>
        <v>0</v>
      </c>
      <c r="H22" s="23">
        <f t="shared" si="1"/>
        <v>0</v>
      </c>
      <c r="I22" s="23">
        <f t="shared" si="1"/>
        <v>0</v>
      </c>
      <c r="J22" s="23">
        <f t="shared" si="1"/>
        <v>0</v>
      </c>
      <c r="K22" s="23">
        <f t="shared" si="1"/>
        <v>0</v>
      </c>
      <c r="L22" s="23">
        <f t="shared" si="1"/>
        <v>0</v>
      </c>
      <c r="M22" s="23">
        <f t="shared" si="1"/>
        <v>0</v>
      </c>
      <c r="N22" s="24">
        <f t="shared" si="1"/>
        <v>0</v>
      </c>
    </row>
    <row r="23" spans="1:14" s="9" customFormat="1" ht="12.75">
      <c r="A23" s="46" t="s">
        <v>24</v>
      </c>
      <c r="B23" s="21"/>
      <c r="C23" s="22"/>
      <c r="D23" s="25">
        <f>COUNTIF(D$8:D$20,"S")</f>
        <v>0</v>
      </c>
      <c r="E23" s="25">
        <f aca="true" t="shared" si="2" ref="E23:N23">COUNTIF(E$8:E$20,"S")</f>
        <v>0</v>
      </c>
      <c r="F23" s="25">
        <f t="shared" si="2"/>
        <v>0</v>
      </c>
      <c r="G23" s="25">
        <f t="shared" si="2"/>
        <v>0</v>
      </c>
      <c r="H23" s="25">
        <f t="shared" si="2"/>
        <v>0</v>
      </c>
      <c r="I23" s="25">
        <f t="shared" si="2"/>
        <v>0</v>
      </c>
      <c r="J23" s="25">
        <f t="shared" si="2"/>
        <v>0</v>
      </c>
      <c r="K23" s="25">
        <f t="shared" si="2"/>
        <v>0</v>
      </c>
      <c r="L23" s="25">
        <f t="shared" si="2"/>
        <v>0</v>
      </c>
      <c r="M23" s="25">
        <f t="shared" si="2"/>
        <v>0</v>
      </c>
      <c r="N23" s="26">
        <f t="shared" si="2"/>
        <v>0</v>
      </c>
    </row>
    <row r="24" spans="1:14" s="9" customFormat="1" ht="12.75">
      <c r="A24" s="27" t="s">
        <v>10</v>
      </c>
      <c r="B24" s="28"/>
      <c r="C24" s="28"/>
      <c r="D24" s="29">
        <f>SUM(D21-D22)</f>
        <v>0</v>
      </c>
      <c r="E24" s="29">
        <f aca="true" t="shared" si="3" ref="E24:N24">SUM(E21-E22)</f>
        <v>0</v>
      </c>
      <c r="F24" s="29">
        <f t="shared" si="3"/>
        <v>0</v>
      </c>
      <c r="G24" s="29">
        <f t="shared" si="3"/>
        <v>0</v>
      </c>
      <c r="H24" s="29">
        <f t="shared" si="3"/>
        <v>0</v>
      </c>
      <c r="I24" s="29">
        <f t="shared" si="3"/>
        <v>0</v>
      </c>
      <c r="J24" s="29">
        <f>SUM(J21-J22)</f>
        <v>0</v>
      </c>
      <c r="K24" s="29">
        <f t="shared" si="3"/>
        <v>0</v>
      </c>
      <c r="L24" s="29">
        <f t="shared" si="3"/>
        <v>0</v>
      </c>
      <c r="M24" s="29">
        <f>SUM(M21-M22)</f>
        <v>0</v>
      </c>
      <c r="N24" s="30">
        <f t="shared" si="3"/>
        <v>0</v>
      </c>
    </row>
    <row r="25" spans="1:17" s="9" customFormat="1" ht="13.5" thickBot="1">
      <c r="A25" s="31" t="s">
        <v>9</v>
      </c>
      <c r="B25" s="32"/>
      <c r="C25" s="32"/>
      <c r="D25" s="33">
        <f>$B$9*COUNTIF(D9,"+")+-$B$9*(COUNTIF(D9,"-"))+$B$10*COUNTIF(D10,"+")+-$B$10*(COUNTIF(D10,"-"))+$B$11*COUNTIF(D11,"+")+-$B$11*(COUNTIF(D11,"-"))+$B$12*COUNTIF(D12,"+")+-$B$12*(COUNTIF(D12,"-"))+$B$13*COUNTIF(D13,"+")+-$B$13*(COUNTIF(D13,"-"))+$B$14*COUNTIF(D14,"+")+-$B$14*(COUNTIF(D14,"-"))+$B$15*COUNTIF(D15,"+")+-$B$15*(COUNTIF(D15,"-"))+$B$16*COUNTIF(D16,"+")+-$B$16*(COUNTIF(D16,"-"))+$B$17*COUNTIF(D17,"+")+-$B$17*(COUNTIF(D17,"-"))+$B$18*COUNTIF(D18,"+")+-$B$18*(COUNTIF(D18,"-"))+$B$19*COUNTIF(D19,"+")+-$B$19*(COUNTIF(D19,"-"))+$B$20*COUNTIF(D20,"+")+-$B$20*(COUNTIF(D20,"-"))</f>
        <v>0</v>
      </c>
      <c r="E25" s="33">
        <f aca="true" t="shared" si="4" ref="E25:N25">$B$9*COUNTIF(E9,"+")+-$B$9*(COUNTIF(E9,"-"))+$B$10*COUNTIF(E10,"+")+-$B$10*(COUNTIF(E10,"-"))+$B$11*COUNTIF(E11,"+")+-$B$11*(COUNTIF(E11,"-"))+$B$12*COUNTIF(E12,"+")+-$B$12*(COUNTIF(E12,"-"))+$B$13*COUNTIF(E13,"+")+-$B$13*(COUNTIF(E13,"-"))+$B$14*COUNTIF(E14,"+")+-$B$14*(COUNTIF(E14,"-"))+$B$15*COUNTIF(E15,"+")+-$B$15*(COUNTIF(E15,"-"))+$B$16*COUNTIF(E16,"+")+-$B$16*(COUNTIF(E16,"-"))+$B$17*COUNTIF(E17,"+")+-$B$17*(COUNTIF(E17,"-"))+$B$18*COUNTIF(E18,"+")+-$B$18*(COUNTIF(E18,"-"))+$B$19*COUNTIF(E19,"+")+-$B$19*(COUNTIF(E19,"-"))+$B$20*COUNTIF(E20,"+")+-$B$20*(COUNTIF(E20,"-"))</f>
        <v>0</v>
      </c>
      <c r="F25" s="33">
        <f t="shared" si="4"/>
        <v>0</v>
      </c>
      <c r="G25" s="33">
        <f t="shared" si="4"/>
        <v>0</v>
      </c>
      <c r="H25" s="33">
        <f>$B$9*COUNTIF(H9,"+")+-$B$9*(COUNTIF(H9,"-"))+$B$10*COUNTIF(H10,"+")+-$B$10*(COUNTIF(H10,"-"))+$B$11*COUNTIF(H11,"+")+-$B$11*(COUNTIF(H11,"-"))+$B$12*COUNTIF(H12,"+")+-$B$12*(COUNTIF(H12,"-"))+$B$13*COUNTIF(H13,"+")+-$B$13*(COUNTIF(H13,"-"))+$B$14*COUNTIF(H14,"+")+-$B$14*(COUNTIF(H14,"-"))+$B$15*COUNTIF(H15,"+")+-$B$15*(COUNTIF(H15,"-"))+$B$16*COUNTIF(H16,"+")+-$B$16*(COUNTIF(H16,"-"))+$B$17*COUNTIF(H17,"+")+-$B$17*(COUNTIF(H17,"-"))+$B$18*COUNTIF(H18,"+")+-$B$18*(COUNTIF(H18,"-"))+$B$19*COUNTIF(H19,"+")+-$B$19*(COUNTIF(H19,"-"))+$B$20*COUNTIF(H20,"+")+-$B$20*(COUNTIF(H20,"-"))</f>
        <v>0</v>
      </c>
      <c r="I25" s="33">
        <f t="shared" si="4"/>
        <v>0</v>
      </c>
      <c r="J25" s="33">
        <f t="shared" si="4"/>
        <v>0</v>
      </c>
      <c r="K25" s="33">
        <f>$B$9*COUNTIF(K9,"+")+-$B$9*(COUNTIF(K9,"-"))+$B$10*COUNTIF(K10,"+")+-$B$10*(COUNTIF(K10,"-"))+$B$11*COUNTIF(K11,"+")+-$B$11*(COUNTIF(K11,"-"))+$B$12*COUNTIF(K12,"+")+-$B$12*(COUNTIF(K12,"-"))+$B$13*COUNTIF(K13,"+")+-$B$13*(COUNTIF(K13,"-"))+$B$14*COUNTIF(K14,"+")+-$B$14*(COUNTIF(K14,"-"))+$B$15*COUNTIF(K15,"+")+-$B$15*(COUNTIF(K15,"-"))+$B$16*COUNTIF(K16,"+")+-$B$16*(COUNTIF(K16,"-"))+$B$17*COUNTIF(K17,"+")+-$B$17*(COUNTIF(K17,"-"))+$B$18*COUNTIF(K18,"+")+-$B$18*(COUNTIF(K18,"-"))+$B$19*COUNTIF(K19,"+")+-$B$19*(COUNTIF(K19,"-"))+$B$20*COUNTIF(K20,"+")+-$B$20*(COUNTIF(K20,"-"))</f>
        <v>0</v>
      </c>
      <c r="L25" s="33">
        <f t="shared" si="4"/>
        <v>0</v>
      </c>
      <c r="M25" s="33">
        <f t="shared" si="4"/>
        <v>0</v>
      </c>
      <c r="N25" s="34">
        <f t="shared" si="4"/>
        <v>0</v>
      </c>
      <c r="O25" s="5"/>
      <c r="P25" s="5"/>
      <c r="Q25" s="5"/>
    </row>
    <row r="26" spans="1:8" ht="15.75">
      <c r="A26" s="6"/>
      <c r="B26" s="7"/>
      <c r="C26" s="8"/>
      <c r="D26" s="8"/>
      <c r="E26" s="8"/>
      <c r="F26" s="8"/>
      <c r="G26" s="8"/>
      <c r="H26" t="s">
        <v>8</v>
      </c>
    </row>
  </sheetData>
  <sheetProtection/>
  <mergeCells count="26">
    <mergeCell ref="G7:G8"/>
    <mergeCell ref="H7:H8"/>
    <mergeCell ref="M7:M8"/>
    <mergeCell ref="N7:N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A4:C4"/>
    <mergeCell ref="D4:E4"/>
    <mergeCell ref="F4:G4"/>
    <mergeCell ref="H4:L4"/>
    <mergeCell ref="H5:L5"/>
    <mergeCell ref="A6:N6"/>
    <mergeCell ref="A1:N1"/>
    <mergeCell ref="A2:N2"/>
    <mergeCell ref="A3:C3"/>
    <mergeCell ref="D3:E3"/>
    <mergeCell ref="F3:G3"/>
    <mergeCell ref="H3:L3"/>
  </mergeCells>
  <conditionalFormatting sqref="D24:N25">
    <cfRule type="cellIs" priority="1" dxfId="2" operator="lessThan" stopIfTrue="1">
      <formula>0</formula>
    </cfRule>
    <cfRule type="cellIs" priority="2" dxfId="1" operator="equal" stopIfTrue="1">
      <formula>0</formula>
    </cfRule>
    <cfRule type="cellIs" priority="3" dxfId="0" operator="greaterThan" stopIfTrue="1">
      <formula>0</formula>
    </cfRule>
  </conditionalFormatting>
  <conditionalFormatting sqref="D21:N22">
    <cfRule type="cellIs" priority="4" dxfId="1" operator="equal" stopIfTrue="1">
      <formula>0</formula>
    </cfRule>
    <cfRule type="cellIs" priority="5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PageLayoutView="0" workbookViewId="0" topLeftCell="A1">
      <selection activeCell="A2" sqref="A2:N2"/>
    </sheetView>
  </sheetViews>
  <sheetFormatPr defaultColWidth="9.140625" defaultRowHeight="12.75"/>
  <cols>
    <col min="1" max="1" width="35.28125" style="0" customWidth="1"/>
    <col min="2" max="2" width="12.00390625" style="0" customWidth="1"/>
  </cols>
  <sheetData>
    <row r="1" spans="1:14" ht="23.25">
      <c r="A1" s="52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ht="7.5" customHeigh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ht="15.75" customHeight="1">
      <c r="A3" s="58" t="s">
        <v>41</v>
      </c>
      <c r="B3" s="59"/>
      <c r="C3" s="59"/>
      <c r="D3" s="60" t="s">
        <v>27</v>
      </c>
      <c r="E3" s="61"/>
      <c r="F3" s="60"/>
      <c r="G3" s="61"/>
      <c r="H3" s="62" t="s">
        <v>29</v>
      </c>
      <c r="I3" s="63"/>
      <c r="J3" s="63"/>
      <c r="K3" s="63"/>
      <c r="L3" s="64"/>
      <c r="M3" s="2"/>
      <c r="N3" s="35"/>
    </row>
    <row r="4" spans="1:14" ht="15.75" customHeight="1">
      <c r="A4" s="65" t="s">
        <v>28</v>
      </c>
      <c r="B4" s="59"/>
      <c r="C4" s="66"/>
      <c r="D4" s="60"/>
      <c r="E4" s="61"/>
      <c r="F4" s="60"/>
      <c r="G4" s="61"/>
      <c r="H4" s="67" t="s">
        <v>30</v>
      </c>
      <c r="I4" s="68"/>
      <c r="J4" s="68"/>
      <c r="K4" s="68"/>
      <c r="L4" s="69"/>
      <c r="M4" s="1"/>
      <c r="N4" s="3"/>
    </row>
    <row r="5" spans="1:14" ht="15.75" customHeight="1">
      <c r="A5" s="37"/>
      <c r="B5" s="39"/>
      <c r="C5" s="38"/>
      <c r="D5" s="38"/>
      <c r="E5" s="38"/>
      <c r="F5" s="39"/>
      <c r="G5" s="40"/>
      <c r="H5" s="70" t="s">
        <v>0</v>
      </c>
      <c r="I5" s="71"/>
      <c r="J5" s="71"/>
      <c r="K5" s="71"/>
      <c r="L5" s="72"/>
      <c r="M5" s="4"/>
      <c r="N5" s="36"/>
    </row>
    <row r="6" spans="1:14" ht="7.5" customHeight="1">
      <c r="A6" s="7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</row>
    <row r="7" spans="1:14" s="9" customFormat="1" ht="15.75" customHeight="1">
      <c r="A7" s="76" t="s">
        <v>42</v>
      </c>
      <c r="B7" s="78" t="s">
        <v>25</v>
      </c>
      <c r="C7" s="80">
        <v>0</v>
      </c>
      <c r="D7" s="80">
        <v>1</v>
      </c>
      <c r="E7" s="80">
        <v>2</v>
      </c>
      <c r="F7" s="80">
        <v>3</v>
      </c>
      <c r="G7" s="80">
        <v>4</v>
      </c>
      <c r="H7" s="80">
        <v>5</v>
      </c>
      <c r="I7" s="80">
        <v>6</v>
      </c>
      <c r="J7" s="80">
        <v>7</v>
      </c>
      <c r="K7" s="80">
        <v>8</v>
      </c>
      <c r="L7" s="80">
        <v>9</v>
      </c>
      <c r="M7" s="80">
        <v>10</v>
      </c>
      <c r="N7" s="81">
        <v>11</v>
      </c>
    </row>
    <row r="8" spans="1:15" s="9" customFormat="1" ht="21.75" customHeight="1">
      <c r="A8" s="77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82"/>
      <c r="O8" s="5"/>
    </row>
    <row r="9" spans="1:14" s="9" customFormat="1" ht="15.75" customHeight="1">
      <c r="A9" s="14" t="s">
        <v>21</v>
      </c>
      <c r="B9" s="15">
        <v>10</v>
      </c>
      <c r="C9" s="41"/>
      <c r="D9" s="10" t="s">
        <v>13</v>
      </c>
      <c r="E9" s="10" t="s">
        <v>11</v>
      </c>
      <c r="F9" s="16" t="s">
        <v>11</v>
      </c>
      <c r="G9" s="10" t="s">
        <v>11</v>
      </c>
      <c r="H9" s="10" t="s">
        <v>11</v>
      </c>
      <c r="I9" s="10" t="s">
        <v>12</v>
      </c>
      <c r="J9" s="10" t="s">
        <v>11</v>
      </c>
      <c r="K9" s="10" t="s">
        <v>11</v>
      </c>
      <c r="L9" s="10" t="s">
        <v>12</v>
      </c>
      <c r="M9" s="10" t="s">
        <v>11</v>
      </c>
      <c r="N9" s="11" t="s">
        <v>11</v>
      </c>
    </row>
    <row r="10" spans="1:14" s="9" customFormat="1" ht="15.75" customHeight="1">
      <c r="A10" s="14" t="s">
        <v>22</v>
      </c>
      <c r="B10" s="15">
        <v>7</v>
      </c>
      <c r="C10" s="42"/>
      <c r="D10" s="10" t="s">
        <v>12</v>
      </c>
      <c r="E10" s="10" t="s">
        <v>12</v>
      </c>
      <c r="F10" s="10" t="s">
        <v>12</v>
      </c>
      <c r="G10" s="10" t="s">
        <v>12</v>
      </c>
      <c r="H10" s="10" t="s">
        <v>12</v>
      </c>
      <c r="I10" s="10" t="s">
        <v>12</v>
      </c>
      <c r="J10" s="10" t="s">
        <v>12</v>
      </c>
      <c r="K10" s="10" t="s">
        <v>12</v>
      </c>
      <c r="L10" s="10" t="s">
        <v>12</v>
      </c>
      <c r="M10" s="10" t="s">
        <v>12</v>
      </c>
      <c r="N10" s="11" t="s">
        <v>12</v>
      </c>
    </row>
    <row r="11" spans="1:14" s="9" customFormat="1" ht="15.75" customHeight="1">
      <c r="A11" s="14" t="s">
        <v>23</v>
      </c>
      <c r="B11" s="15">
        <v>7</v>
      </c>
      <c r="C11" s="41" t="s">
        <v>1</v>
      </c>
      <c r="D11" s="10" t="s">
        <v>13</v>
      </c>
      <c r="E11" s="10" t="s">
        <v>12</v>
      </c>
      <c r="F11" s="10" t="s">
        <v>12</v>
      </c>
      <c r="G11" s="10" t="s">
        <v>12</v>
      </c>
      <c r="H11" s="10" t="s">
        <v>12</v>
      </c>
      <c r="I11" s="10" t="s">
        <v>12</v>
      </c>
      <c r="J11" s="10" t="s">
        <v>12</v>
      </c>
      <c r="K11" s="10" t="s">
        <v>12</v>
      </c>
      <c r="L11" s="10" t="s">
        <v>12</v>
      </c>
      <c r="M11" s="10" t="s">
        <v>12</v>
      </c>
      <c r="N11" s="11" t="s">
        <v>12</v>
      </c>
    </row>
    <row r="12" spans="1:14" s="9" customFormat="1" ht="15.75" customHeight="1">
      <c r="A12" s="14" t="s">
        <v>18</v>
      </c>
      <c r="B12" s="15">
        <v>5</v>
      </c>
      <c r="C12" s="41" t="s">
        <v>2</v>
      </c>
      <c r="D12" s="10" t="s">
        <v>12</v>
      </c>
      <c r="E12" s="10" t="s">
        <v>12</v>
      </c>
      <c r="F12" s="10" t="s">
        <v>12</v>
      </c>
      <c r="G12" s="10" t="s">
        <v>12</v>
      </c>
      <c r="H12" s="10" t="s">
        <v>12</v>
      </c>
      <c r="I12" s="10" t="s">
        <v>12</v>
      </c>
      <c r="J12" s="10" t="s">
        <v>12</v>
      </c>
      <c r="K12" s="10" t="s">
        <v>12</v>
      </c>
      <c r="L12" s="10" t="s">
        <v>12</v>
      </c>
      <c r="M12" s="10" t="s">
        <v>12</v>
      </c>
      <c r="N12" s="12" t="s">
        <v>13</v>
      </c>
    </row>
    <row r="13" spans="1:14" s="9" customFormat="1" ht="15.75" customHeight="1">
      <c r="A13" s="14" t="s">
        <v>19</v>
      </c>
      <c r="B13" s="15">
        <v>5</v>
      </c>
      <c r="C13" s="41" t="s">
        <v>3</v>
      </c>
      <c r="D13" s="10" t="s">
        <v>12</v>
      </c>
      <c r="E13" s="10" t="s">
        <v>12</v>
      </c>
      <c r="F13" s="10" t="s">
        <v>12</v>
      </c>
      <c r="G13" s="10" t="s">
        <v>11</v>
      </c>
      <c r="H13" s="10" t="s">
        <v>12</v>
      </c>
      <c r="I13" s="10" t="s">
        <v>12</v>
      </c>
      <c r="J13" s="10" t="s">
        <v>12</v>
      </c>
      <c r="K13" s="10" t="s">
        <v>12</v>
      </c>
      <c r="L13" s="10" t="s">
        <v>12</v>
      </c>
      <c r="M13" s="10" t="s">
        <v>12</v>
      </c>
      <c r="N13" s="11" t="s">
        <v>12</v>
      </c>
    </row>
    <row r="14" spans="1:14" s="9" customFormat="1" ht="15.75" customHeight="1">
      <c r="A14" s="14" t="s">
        <v>17</v>
      </c>
      <c r="B14" s="15">
        <v>10</v>
      </c>
      <c r="C14" s="41" t="s">
        <v>4</v>
      </c>
      <c r="D14" s="10" t="s">
        <v>12</v>
      </c>
      <c r="E14" s="10" t="s">
        <v>12</v>
      </c>
      <c r="F14" s="10" t="s">
        <v>11</v>
      </c>
      <c r="G14" s="10" t="s">
        <v>12</v>
      </c>
      <c r="H14" s="10" t="s">
        <v>12</v>
      </c>
      <c r="I14" s="10" t="s">
        <v>12</v>
      </c>
      <c r="J14" s="10" t="s">
        <v>12</v>
      </c>
      <c r="K14" s="10" t="s">
        <v>12</v>
      </c>
      <c r="L14" s="10" t="s">
        <v>12</v>
      </c>
      <c r="M14" s="10" t="s">
        <v>12</v>
      </c>
      <c r="N14" s="11" t="s">
        <v>13</v>
      </c>
    </row>
    <row r="15" spans="1:14" s="9" customFormat="1" ht="15.75" customHeight="1">
      <c r="A15" s="14" t="s">
        <v>14</v>
      </c>
      <c r="B15" s="15">
        <v>6</v>
      </c>
      <c r="C15" s="41" t="s">
        <v>5</v>
      </c>
      <c r="D15" s="10" t="s">
        <v>12</v>
      </c>
      <c r="E15" s="10" t="s">
        <v>12</v>
      </c>
      <c r="F15" s="10" t="s">
        <v>12</v>
      </c>
      <c r="G15" s="10" t="s">
        <v>12</v>
      </c>
      <c r="H15" s="10" t="s">
        <v>12</v>
      </c>
      <c r="I15" s="10" t="s">
        <v>12</v>
      </c>
      <c r="J15" s="10" t="s">
        <v>12</v>
      </c>
      <c r="K15" s="10" t="s">
        <v>11</v>
      </c>
      <c r="L15" s="10" t="s">
        <v>12</v>
      </c>
      <c r="M15" s="10" t="s">
        <v>12</v>
      </c>
      <c r="N15" s="11" t="s">
        <v>12</v>
      </c>
    </row>
    <row r="16" spans="1:14" s="9" customFormat="1" ht="15.75" customHeight="1">
      <c r="A16" s="14" t="s">
        <v>20</v>
      </c>
      <c r="B16" s="15">
        <v>7</v>
      </c>
      <c r="C16" s="42"/>
      <c r="D16" s="10" t="s">
        <v>12</v>
      </c>
      <c r="E16" s="10" t="s">
        <v>12</v>
      </c>
      <c r="F16" s="10" t="s">
        <v>12</v>
      </c>
      <c r="G16" s="10" t="s">
        <v>12</v>
      </c>
      <c r="H16" s="10" t="s">
        <v>12</v>
      </c>
      <c r="I16" s="10" t="s">
        <v>12</v>
      </c>
      <c r="J16" s="10" t="s">
        <v>12</v>
      </c>
      <c r="K16" s="10" t="s">
        <v>12</v>
      </c>
      <c r="L16" s="10" t="s">
        <v>12</v>
      </c>
      <c r="M16" s="10" t="s">
        <v>12</v>
      </c>
      <c r="N16" s="11" t="s">
        <v>12</v>
      </c>
    </row>
    <row r="17" spans="1:14" s="9" customFormat="1" ht="15.75" customHeight="1">
      <c r="A17" s="17" t="s">
        <v>15</v>
      </c>
      <c r="B17" s="15">
        <v>7</v>
      </c>
      <c r="C17" s="42"/>
      <c r="D17" s="10" t="s">
        <v>12</v>
      </c>
      <c r="E17" s="10" t="s">
        <v>12</v>
      </c>
      <c r="F17" s="10" t="s">
        <v>11</v>
      </c>
      <c r="G17" s="10" t="s">
        <v>11</v>
      </c>
      <c r="H17" s="10" t="s">
        <v>12</v>
      </c>
      <c r="I17" s="10" t="s">
        <v>12</v>
      </c>
      <c r="J17" s="10" t="s">
        <v>12</v>
      </c>
      <c r="K17" s="10" t="s">
        <v>11</v>
      </c>
      <c r="L17" s="10" t="s">
        <v>12</v>
      </c>
      <c r="M17" s="10" t="s">
        <v>12</v>
      </c>
      <c r="N17" s="13" t="s">
        <v>12</v>
      </c>
    </row>
    <row r="18" spans="1:14" s="9" customFormat="1" ht="15.75" customHeight="1">
      <c r="A18" s="17" t="s">
        <v>16</v>
      </c>
      <c r="B18" s="15">
        <v>5</v>
      </c>
      <c r="C18" s="42"/>
      <c r="D18" s="10" t="s">
        <v>12</v>
      </c>
      <c r="E18" s="10" t="s">
        <v>13</v>
      </c>
      <c r="F18" s="10" t="s">
        <v>13</v>
      </c>
      <c r="G18" s="10" t="s">
        <v>13</v>
      </c>
      <c r="H18" s="10" t="s">
        <v>13</v>
      </c>
      <c r="I18" s="10" t="s">
        <v>13</v>
      </c>
      <c r="J18" s="10" t="s">
        <v>13</v>
      </c>
      <c r="K18" s="10" t="s">
        <v>13</v>
      </c>
      <c r="L18" s="10" t="s">
        <v>12</v>
      </c>
      <c r="M18" s="10" t="s">
        <v>13</v>
      </c>
      <c r="N18" s="13" t="s">
        <v>12</v>
      </c>
    </row>
    <row r="19" spans="1:14" s="9" customFormat="1" ht="15.75" customHeight="1">
      <c r="A19" s="18"/>
      <c r="B19" s="19"/>
      <c r="C19" s="42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3"/>
    </row>
    <row r="20" spans="1:14" s="9" customFormat="1" ht="15.75" customHeight="1">
      <c r="A20" s="18"/>
      <c r="B20" s="19"/>
      <c r="C20" s="42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3"/>
    </row>
    <row r="21" spans="1:14" s="9" customFormat="1" ht="15.75" customHeight="1">
      <c r="A21" s="46" t="s">
        <v>6</v>
      </c>
      <c r="B21" s="83"/>
      <c r="C21" s="84"/>
      <c r="D21" s="48">
        <f>COUNTIF(D$8:D$20,"+")</f>
        <v>0</v>
      </c>
      <c r="E21" s="48">
        <f aca="true" t="shared" si="0" ref="E21:N21">COUNTIF(E$8:E$20,"+")</f>
        <v>1</v>
      </c>
      <c r="F21" s="48">
        <f t="shared" si="0"/>
        <v>3</v>
      </c>
      <c r="G21" s="48">
        <f t="shared" si="0"/>
        <v>3</v>
      </c>
      <c r="H21" s="48">
        <f>COUNTIF(H$8:H$20,"+")</f>
        <v>1</v>
      </c>
      <c r="I21" s="48">
        <f t="shared" si="0"/>
        <v>0</v>
      </c>
      <c r="J21" s="48">
        <f t="shared" si="0"/>
        <v>1</v>
      </c>
      <c r="K21" s="48">
        <f t="shared" si="0"/>
        <v>3</v>
      </c>
      <c r="L21" s="48">
        <f>COUNTIF(L$8:L$20,"+")</f>
        <v>0</v>
      </c>
      <c r="M21" s="48">
        <f t="shared" si="0"/>
        <v>1</v>
      </c>
      <c r="N21" s="49">
        <f t="shared" si="0"/>
        <v>1</v>
      </c>
    </row>
    <row r="22" spans="1:14" s="9" customFormat="1" ht="15.75" customHeight="1">
      <c r="A22" s="46" t="s">
        <v>7</v>
      </c>
      <c r="B22" s="85"/>
      <c r="C22" s="86"/>
      <c r="D22" s="48">
        <f>COUNTIF(D$8:D$20,"-")</f>
        <v>2</v>
      </c>
      <c r="E22" s="48">
        <f aca="true" t="shared" si="1" ref="E22:N22">COUNTIF(E$8:E$20,"-")</f>
        <v>1</v>
      </c>
      <c r="F22" s="48">
        <f t="shared" si="1"/>
        <v>1</v>
      </c>
      <c r="G22" s="48">
        <f t="shared" si="1"/>
        <v>1</v>
      </c>
      <c r="H22" s="48">
        <f t="shared" si="1"/>
        <v>1</v>
      </c>
      <c r="I22" s="48">
        <f t="shared" si="1"/>
        <v>1</v>
      </c>
      <c r="J22" s="48">
        <f t="shared" si="1"/>
        <v>1</v>
      </c>
      <c r="K22" s="48">
        <f t="shared" si="1"/>
        <v>1</v>
      </c>
      <c r="L22" s="48">
        <f t="shared" si="1"/>
        <v>0</v>
      </c>
      <c r="M22" s="48">
        <f t="shared" si="1"/>
        <v>1</v>
      </c>
      <c r="N22" s="49">
        <f t="shared" si="1"/>
        <v>2</v>
      </c>
    </row>
    <row r="23" spans="1:14" s="9" customFormat="1" ht="15.75" customHeight="1" thickBot="1">
      <c r="A23" s="47" t="s">
        <v>24</v>
      </c>
      <c r="B23" s="85"/>
      <c r="C23" s="86"/>
      <c r="D23" s="50">
        <f>COUNTIF(D$8:D$20,"S")</f>
        <v>8</v>
      </c>
      <c r="E23" s="50">
        <f aca="true" t="shared" si="2" ref="E23:N23">COUNTIF(E$8:E$20,"S")</f>
        <v>8</v>
      </c>
      <c r="F23" s="50">
        <f t="shared" si="2"/>
        <v>6</v>
      </c>
      <c r="G23" s="50">
        <f t="shared" si="2"/>
        <v>6</v>
      </c>
      <c r="H23" s="50">
        <f t="shared" si="2"/>
        <v>8</v>
      </c>
      <c r="I23" s="50">
        <f t="shared" si="2"/>
        <v>9</v>
      </c>
      <c r="J23" s="50">
        <f t="shared" si="2"/>
        <v>8</v>
      </c>
      <c r="K23" s="50">
        <f t="shared" si="2"/>
        <v>6</v>
      </c>
      <c r="L23" s="50">
        <f t="shared" si="2"/>
        <v>10</v>
      </c>
      <c r="M23" s="50">
        <f t="shared" si="2"/>
        <v>8</v>
      </c>
      <c r="N23" s="51">
        <f t="shared" si="2"/>
        <v>7</v>
      </c>
    </row>
    <row r="24" spans="1:14" s="9" customFormat="1" ht="15.75" customHeight="1">
      <c r="A24" s="43" t="s">
        <v>10</v>
      </c>
      <c r="B24" s="85"/>
      <c r="C24" s="86"/>
      <c r="D24" s="44">
        <f>SUM(D21-D22)</f>
        <v>-2</v>
      </c>
      <c r="E24" s="44">
        <f aca="true" t="shared" si="3" ref="E24:N24">SUM(E21-E22)</f>
        <v>0</v>
      </c>
      <c r="F24" s="44">
        <f t="shared" si="3"/>
        <v>2</v>
      </c>
      <c r="G24" s="44">
        <f t="shared" si="3"/>
        <v>2</v>
      </c>
      <c r="H24" s="44">
        <f t="shared" si="3"/>
        <v>0</v>
      </c>
      <c r="I24" s="44">
        <f t="shared" si="3"/>
        <v>-1</v>
      </c>
      <c r="J24" s="44">
        <f>SUM(J21-J22)</f>
        <v>0</v>
      </c>
      <c r="K24" s="44">
        <f t="shared" si="3"/>
        <v>2</v>
      </c>
      <c r="L24" s="44">
        <f t="shared" si="3"/>
        <v>0</v>
      </c>
      <c r="M24" s="44">
        <f>SUM(M21-M22)</f>
        <v>0</v>
      </c>
      <c r="N24" s="45">
        <f t="shared" si="3"/>
        <v>-1</v>
      </c>
    </row>
    <row r="25" spans="1:17" s="9" customFormat="1" ht="15.75" customHeight="1" thickBot="1">
      <c r="A25" s="31" t="s">
        <v>9</v>
      </c>
      <c r="B25" s="87"/>
      <c r="C25" s="88"/>
      <c r="D25" s="33">
        <f>$B$9*COUNTIF(D9,"+")+-$B$9*(COUNTIF(D9,"-"))+$B$10*COUNTIF(D10,"+")+-$B$10*(COUNTIF(D10,"-"))+$B$11*COUNTIF(D11,"+")+-$B$11*(COUNTIF(D11,"-"))+$B$12*COUNTIF(D12,"+")+-$B$12*(COUNTIF(D12,"-"))+$B$13*COUNTIF(D13,"+")+-$B$13*(COUNTIF(D13,"-"))+$B$14*COUNTIF(D14,"+")+-$B$14*(COUNTIF(D14,"-"))+$B$15*COUNTIF(D15,"+")+-$B$15*(COUNTIF(D15,"-"))+$B$16*COUNTIF(D16,"+")+-$B$16*(COUNTIF(D16,"-"))+$B$17*COUNTIF(D17,"+")+-$B$17*(COUNTIF(D17,"-"))+$B$18*COUNTIF(D18,"+")+-$B$18*(COUNTIF(D18,"-"))+$B$19*COUNTIF(D19,"+")+-$B$19*(COUNTIF(D19,"-"))+$B$20*COUNTIF(D20,"+")+-$B$20*(COUNTIF(D20,"-"))</f>
        <v>-17</v>
      </c>
      <c r="E25" s="33">
        <f aca="true" t="shared" si="4" ref="E25:N25">$B$9*COUNTIF(E9,"+")+-$B$9*(COUNTIF(E9,"-"))+$B$10*COUNTIF(E10,"+")+-$B$10*(COUNTIF(E10,"-"))+$B$11*COUNTIF(E11,"+")+-$B$11*(COUNTIF(E11,"-"))+$B$12*COUNTIF(E12,"+")+-$B$12*(COUNTIF(E12,"-"))+$B$13*COUNTIF(E13,"+")+-$B$13*(COUNTIF(E13,"-"))+$B$14*COUNTIF(E14,"+")+-$B$14*(COUNTIF(E14,"-"))+$B$15*COUNTIF(E15,"+")+-$B$15*(COUNTIF(E15,"-"))+$B$16*COUNTIF(E16,"+")+-$B$16*(COUNTIF(E16,"-"))+$B$17*COUNTIF(E17,"+")+-$B$17*(COUNTIF(E17,"-"))+$B$18*COUNTIF(E18,"+")+-$B$18*(COUNTIF(E18,"-"))+$B$19*COUNTIF(E19,"+")+-$B$19*(COUNTIF(E19,"-"))+$B$20*COUNTIF(E20,"+")+-$B$20*(COUNTIF(E20,"-"))</f>
        <v>5</v>
      </c>
      <c r="F25" s="33">
        <f t="shared" si="4"/>
        <v>22</v>
      </c>
      <c r="G25" s="33">
        <f t="shared" si="4"/>
        <v>17</v>
      </c>
      <c r="H25" s="33">
        <f>$B$9*COUNTIF(H9,"+")+-$B$9*(COUNTIF(H9,"-"))+$B$10*COUNTIF(H10,"+")+-$B$10*(COUNTIF(H10,"-"))+$B$11*COUNTIF(H11,"+")+-$B$11*(COUNTIF(H11,"-"))+$B$12*COUNTIF(H12,"+")+-$B$12*(COUNTIF(H12,"-"))+$B$13*COUNTIF(H13,"+")+-$B$13*(COUNTIF(H13,"-"))+$B$14*COUNTIF(H14,"+")+-$B$14*(COUNTIF(H14,"-"))+$B$15*COUNTIF(H15,"+")+-$B$15*(COUNTIF(H15,"-"))+$B$16*COUNTIF(H16,"+")+-$B$16*(COUNTIF(H16,"-"))+$B$17*COUNTIF(H17,"+")+-$B$17*(COUNTIF(H17,"-"))+$B$18*COUNTIF(H18,"+")+-$B$18*(COUNTIF(H18,"-"))+$B$19*COUNTIF(H19,"+")+-$B$19*(COUNTIF(H19,"-"))+$B$20*COUNTIF(H20,"+")+-$B$20*(COUNTIF(H20,"-"))</f>
        <v>5</v>
      </c>
      <c r="I25" s="33">
        <f t="shared" si="4"/>
        <v>-5</v>
      </c>
      <c r="J25" s="33">
        <f t="shared" si="4"/>
        <v>5</v>
      </c>
      <c r="K25" s="33">
        <f>$B$9*COUNTIF(K9,"+")+-$B$9*(COUNTIF(K9,"-"))+$B$10*COUNTIF(K10,"+")+-$B$10*(COUNTIF(K10,"-"))+$B$11*COUNTIF(K11,"+")+-$B$11*(COUNTIF(K11,"-"))+$B$12*COUNTIF(K12,"+")+-$B$12*(COUNTIF(K12,"-"))+$B$13*COUNTIF(K13,"+")+-$B$13*(COUNTIF(K13,"-"))+$B$14*COUNTIF(K14,"+")+-$B$14*(COUNTIF(K14,"-"))+$B$15*COUNTIF(K15,"+")+-$B$15*(COUNTIF(K15,"-"))+$B$16*COUNTIF(K16,"+")+-$B$16*(COUNTIF(K16,"-"))+$B$17*COUNTIF(K17,"+")+-$B$17*(COUNTIF(K17,"-"))+$B$18*COUNTIF(K18,"+")+-$B$18*(COUNTIF(K18,"-"))+$B$19*COUNTIF(K19,"+")+-$B$19*(COUNTIF(K19,"-"))+$B$20*COUNTIF(K20,"+")+-$B$20*(COUNTIF(K20,"-"))</f>
        <v>18</v>
      </c>
      <c r="L25" s="33">
        <f t="shared" si="4"/>
        <v>0</v>
      </c>
      <c r="M25" s="33">
        <f t="shared" si="4"/>
        <v>5</v>
      </c>
      <c r="N25" s="34">
        <f t="shared" si="4"/>
        <v>-5</v>
      </c>
      <c r="O25" s="5"/>
      <c r="P25" s="5"/>
      <c r="Q25" s="5"/>
    </row>
    <row r="26" spans="1:8" ht="15.75">
      <c r="A26" s="6"/>
      <c r="B26" s="7"/>
      <c r="C26" s="8"/>
      <c r="D26" s="8"/>
      <c r="E26" s="8"/>
      <c r="F26" s="8"/>
      <c r="G26" s="8"/>
      <c r="H26" t="s">
        <v>8</v>
      </c>
    </row>
  </sheetData>
  <sheetProtection/>
  <mergeCells count="27">
    <mergeCell ref="B21:C25"/>
    <mergeCell ref="A2:N2"/>
    <mergeCell ref="A6:N6"/>
    <mergeCell ref="D4:E4"/>
    <mergeCell ref="F4:G4"/>
    <mergeCell ref="A3:C3"/>
    <mergeCell ref="D3:E3"/>
    <mergeCell ref="F3:G3"/>
    <mergeCell ref="A4:C4"/>
    <mergeCell ref="H3:L3"/>
    <mergeCell ref="N7:N8"/>
    <mergeCell ref="H4:L4"/>
    <mergeCell ref="H5:L5"/>
    <mergeCell ref="I7:I8"/>
    <mergeCell ref="J7:J8"/>
    <mergeCell ref="K7:K8"/>
    <mergeCell ref="L7:L8"/>
    <mergeCell ref="A1:N1"/>
    <mergeCell ref="A7:A8"/>
    <mergeCell ref="B7:B8"/>
    <mergeCell ref="C7:C8"/>
    <mergeCell ref="D7:D8"/>
    <mergeCell ref="E7:E8"/>
    <mergeCell ref="F7:F8"/>
    <mergeCell ref="G7:G8"/>
    <mergeCell ref="H7:H8"/>
    <mergeCell ref="M7:M8"/>
  </mergeCells>
  <conditionalFormatting sqref="D24:N25">
    <cfRule type="cellIs" priority="1" dxfId="2" operator="lessThan" stopIfTrue="1">
      <formula>0</formula>
    </cfRule>
    <cfRule type="cellIs" priority="2" dxfId="1" operator="equal" stopIfTrue="1">
      <formula>0</formula>
    </cfRule>
    <cfRule type="cellIs" priority="3" dxfId="0" operator="greaterThan" stopIfTrue="1">
      <formula>0</formula>
    </cfRule>
  </conditionalFormatting>
  <printOptions horizontalCentered="1"/>
  <pageMargins left="0.51" right="0.61" top="1" bottom="1" header="0.5" footer="0.5"/>
  <pageSetup horizontalDpi="600" verticalDpi="600" orientation="landscape" scale="80" r:id="rId1"/>
  <headerFooter alignWithMargins="0">
    <oddFooter>&amp;L&amp;"Arial,Italic"&amp;8Page &amp;P of &amp;N&amp;C&amp;"Arial,Italic"&amp;8PUGHMATRIX2-EN-XLS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2006-06-23T10:45:34Z</cp:lastPrinted>
  <dcterms:created xsi:type="dcterms:W3CDTF">2005-05-14T15:38:43Z</dcterms:created>
  <dcterms:modified xsi:type="dcterms:W3CDTF">2013-07-09T01:43:32Z</dcterms:modified>
  <cp:category/>
  <cp:version/>
  <cp:contentType/>
  <cp:contentStatus/>
</cp:coreProperties>
</file>