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80" yWindow="3090" windowWidth="9255" windowHeight="6000" tabRatio="561" activeTab="2"/>
  </bookViews>
  <sheets>
    <sheet name="Data Entry" sheetId="1" r:id="rId1"/>
    <sheet name="Report" sheetId="2" r:id="rId2"/>
    <sheet name="Statistical Report" sheetId="3" r:id="rId3"/>
    <sheet name="Calculations" sheetId="4" r:id="rId4"/>
  </sheets>
  <definedNames>
    <definedName name="_xlnm.Print_Area" localSheetId="1">'Report'!$C$2:$N$127</definedName>
    <definedName name="_xlnm.Print_Area" localSheetId="2">'Statistical Report'!$A$1:$G$50</definedName>
  </definedNames>
  <calcPr fullCalcOnLoad="1"/>
</workbook>
</file>

<file path=xl/sharedStrings.xml><?xml version="1.0" encoding="utf-8"?>
<sst xmlns="http://schemas.openxmlformats.org/spreadsheetml/2006/main" count="370" uniqueCount="73">
  <si>
    <t>Attribute Gage R &amp; R Effectiveness</t>
  </si>
  <si>
    <t>SCORING REPORT</t>
  </si>
  <si>
    <t>DATE:</t>
  </si>
  <si>
    <t>Attribute Legend</t>
  </si>
  <si>
    <t>NAME:</t>
  </si>
  <si>
    <t>PRODUCT:</t>
  </si>
  <si>
    <t>Known Population</t>
  </si>
  <si>
    <t>Operator #1</t>
  </si>
  <si>
    <t>Operator #2</t>
  </si>
  <si>
    <t>Operator #3</t>
  </si>
  <si>
    <t>Y/N</t>
  </si>
  <si>
    <t>Sample #</t>
  </si>
  <si>
    <t>Attribute</t>
  </si>
  <si>
    <t>Try #1</t>
  </si>
  <si>
    <t>Try #2</t>
  </si>
  <si>
    <t>Agree</t>
  </si>
  <si>
    <r>
      <t>% APPRAISER SCORE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 xml:space="preserve"> -&gt;</t>
    </r>
  </si>
  <si>
    <r>
      <t>% SCORE VS. ATTRIBUTE</t>
    </r>
    <r>
      <rPr>
        <b/>
        <vertAlign val="superscript"/>
        <sz val="14"/>
        <color indexed="12"/>
        <rFont val="Arial"/>
        <family val="2"/>
      </rPr>
      <t>(2)</t>
    </r>
    <r>
      <rPr>
        <b/>
        <sz val="14"/>
        <color indexed="12"/>
        <rFont val="Arial"/>
        <family val="2"/>
      </rPr>
      <t xml:space="preserve"> -&gt;</t>
    </r>
  </si>
  <si>
    <r>
      <t>SCREEN % EFFECTIVE SCORE</t>
    </r>
    <r>
      <rPr>
        <b/>
        <vertAlign val="superscript"/>
        <sz val="14"/>
        <rFont val="Arial"/>
        <family val="2"/>
      </rPr>
      <t>(3)</t>
    </r>
    <r>
      <rPr>
        <b/>
        <sz val="14"/>
        <rFont val="Arial"/>
        <family val="0"/>
      </rPr>
      <t xml:space="preserve"> -&gt;</t>
    </r>
  </si>
  <si>
    <r>
      <t xml:space="preserve">SCREEN % EFFECTIVE SCORE vs. ATTRIBUTE </t>
    </r>
    <r>
      <rPr>
        <b/>
        <vertAlign val="superscript"/>
        <sz val="14"/>
        <color indexed="12"/>
        <rFont val="Arial"/>
        <family val="2"/>
      </rPr>
      <t>(4)</t>
    </r>
    <r>
      <rPr>
        <b/>
        <sz val="14"/>
        <color indexed="12"/>
        <rFont val="Arial"/>
        <family val="2"/>
      </rPr>
      <t xml:space="preserve"> -&gt;</t>
    </r>
  </si>
  <si>
    <t>Note:</t>
  </si>
  <si>
    <t>(1)</t>
  </si>
  <si>
    <t>(2)</t>
  </si>
  <si>
    <t>(3)</t>
  </si>
  <si>
    <t>(4)</t>
  </si>
  <si>
    <t>(5)</t>
  </si>
  <si>
    <r>
      <t>SCREEN % EFFECTIVE SCORE vs. ATTRIBUTE</t>
    </r>
    <r>
      <rPr>
        <b/>
        <vertAlign val="superscript"/>
        <sz val="14"/>
        <color indexed="12"/>
        <rFont val="Arial"/>
        <family val="2"/>
      </rPr>
      <t>(4)</t>
    </r>
    <r>
      <rPr>
        <b/>
        <sz val="14"/>
        <color indexed="12"/>
        <rFont val="Arial"/>
        <family val="2"/>
      </rPr>
      <t xml:space="preserve"> -&gt;</t>
    </r>
  </si>
  <si>
    <t>Statistical Report - Attribute Gage R&amp;R Study</t>
  </si>
  <si>
    <t>Source</t>
  </si>
  <si>
    <t>Total Inspected</t>
  </si>
  <si>
    <t># Matched</t>
  </si>
  <si>
    <t>95% UCL</t>
  </si>
  <si>
    <t>Calculated Score</t>
  </si>
  <si>
    <t>95% LCL</t>
  </si>
  <si>
    <t># in Agreement</t>
  </si>
  <si>
    <t xml:space="preserve"> </t>
  </si>
  <si>
    <t>within</t>
  </si>
  <si>
    <t>known</t>
  </si>
  <si>
    <t>Known-1</t>
  </si>
  <si>
    <t>Known-2</t>
  </si>
  <si>
    <t>Known-3</t>
  </si>
  <si>
    <t>% Appraiser Score</t>
  </si>
  <si>
    <t>False Neg</t>
  </si>
  <si>
    <t>False Pos</t>
  </si>
  <si>
    <t>Mixed</t>
  </si>
  <si>
    <t>BUSINESS:</t>
  </si>
  <si>
    <t>Notes</t>
  </si>
  <si>
    <t>agree within and</t>
  </si>
  <si>
    <t>between each</t>
  </si>
  <si>
    <t>Other</t>
  </si>
  <si>
    <t>All Operators</t>
  </si>
  <si>
    <t>agree with</t>
  </si>
  <si>
    <t>standard</t>
  </si>
  <si>
    <t>All operators</t>
  </si>
  <si>
    <t>Operator agrees on both trials with the known standard</t>
  </si>
  <si>
    <t xml:space="preserve">Operator agrees with him/herself on both trials </t>
  </si>
  <si>
    <t>Enter Pass/Fail, Good/Bad, Accept/Reject or other labels which indicate status of inspection</t>
  </si>
  <si>
    <t>All operators agreed within and between themselves</t>
  </si>
  <si>
    <t>All operators agreed within and between themselves AND agreed with the known standard</t>
  </si>
  <si>
    <t>All operators agreed within &amp; between themselves AND agreed with the known standard</t>
  </si>
  <si>
    <r>
      <t>Screen % Effective Score</t>
    </r>
    <r>
      <rPr>
        <b/>
        <vertAlign val="superscript"/>
        <sz val="10"/>
        <rFont val="Arial"/>
        <family val="2"/>
      </rPr>
      <t>3</t>
    </r>
  </si>
  <si>
    <r>
      <t>Screen % Effective Score vs Attribute</t>
    </r>
    <r>
      <rPr>
        <b/>
        <vertAlign val="superscript"/>
        <sz val="10"/>
        <rFont val="Arial"/>
        <family val="2"/>
      </rPr>
      <t>4</t>
    </r>
  </si>
  <si>
    <r>
      <t>% Appraiser</t>
    </r>
    <r>
      <rPr>
        <b/>
        <vertAlign val="superscript"/>
        <sz val="10"/>
        <rFont val="Arial"/>
        <family val="2"/>
      </rPr>
      <t>1</t>
    </r>
  </si>
  <si>
    <r>
      <t>%Score vs Attribute</t>
    </r>
    <r>
      <rPr>
        <b/>
        <vertAlign val="superscript"/>
        <sz val="10"/>
        <rFont val="Arial"/>
        <family val="2"/>
      </rPr>
      <t>2</t>
    </r>
  </si>
  <si>
    <r>
      <t xml:space="preserve">False Negative </t>
    </r>
    <r>
      <rPr>
        <sz val="8"/>
        <rFont val="Arial"/>
        <family val="2"/>
      </rPr>
      <t>(operator rejected good product)</t>
    </r>
  </si>
  <si>
    <r>
      <t xml:space="preserve">False Positive </t>
    </r>
    <r>
      <rPr>
        <sz val="8"/>
        <rFont val="Arial"/>
        <family val="2"/>
      </rPr>
      <t xml:space="preserve"> (operator accepted bad product)</t>
    </r>
  </si>
  <si>
    <t>Widgets</t>
  </si>
  <si>
    <t>Earth Products</t>
  </si>
  <si>
    <t>Acme Employee</t>
  </si>
  <si>
    <t>Pass</t>
  </si>
  <si>
    <t>Fail</t>
  </si>
  <si>
    <r>
      <t>Attribute Legend</t>
    </r>
    <r>
      <rPr>
        <b/>
        <u val="single"/>
        <vertAlign val="superscript"/>
        <sz val="12"/>
        <color indexed="9"/>
        <rFont val="Arial"/>
        <family val="2"/>
      </rPr>
      <t>5</t>
    </r>
    <r>
      <rPr>
        <b/>
        <u val="single"/>
        <sz val="12"/>
        <color indexed="9"/>
        <rFont val="Arial"/>
        <family val="2"/>
      </rPr>
      <t xml:space="preserve"> </t>
    </r>
    <r>
      <rPr>
        <b/>
        <u val="single"/>
        <sz val="8"/>
        <color indexed="9"/>
        <rFont val="Arial"/>
        <family val="2"/>
      </rPr>
      <t>(used in computations)</t>
    </r>
  </si>
  <si>
    <r>
      <t>SCREEN % EFFECTIVE SCORE</t>
    </r>
    <r>
      <rPr>
        <b/>
        <vertAlign val="superscript"/>
        <sz val="14"/>
        <rFont val="Arial"/>
        <family val="2"/>
      </rPr>
      <t>(3)</t>
    </r>
    <r>
      <rPr>
        <b/>
        <sz val="14"/>
        <rFont val="Arial"/>
        <family val="2"/>
      </rPr>
      <t xml:space="preserve"> -&gt;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</si>
</sst>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u val="single"/>
      <sz val="24"/>
      <name val="Times New Roman"/>
      <family val="1"/>
    </font>
    <font>
      <b/>
      <sz val="12"/>
      <color indexed="8"/>
      <name val="Arial"/>
      <family val="2"/>
    </font>
    <font>
      <b/>
      <i/>
      <sz val="16"/>
      <name val="Arial"/>
      <family val="0"/>
    </font>
    <font>
      <b/>
      <u val="single"/>
      <sz val="14"/>
      <color indexed="12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12"/>
      <name val="Arial"/>
      <family val="2"/>
    </font>
    <font>
      <sz val="12"/>
      <color indexed="8"/>
      <name val="Arial"/>
      <family val="2"/>
    </font>
    <font>
      <b/>
      <sz val="9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sz val="8.25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color indexed="55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b/>
      <u val="single"/>
      <vertAlign val="superscript"/>
      <sz val="12"/>
      <color indexed="9"/>
      <name val="Arial"/>
      <family val="2"/>
    </font>
    <font>
      <b/>
      <u val="single"/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0" fontId="1" fillId="0" borderId="9" xfId="19" applyNumberFormat="1" applyFont="1" applyBorder="1" applyAlignment="1">
      <alignment/>
    </xf>
    <xf numFmtId="0" fontId="0" fillId="0" borderId="1" xfId="0" applyBorder="1" applyAlignment="1">
      <alignment/>
    </xf>
    <xf numFmtId="10" fontId="0" fillId="0" borderId="1" xfId="19" applyNumberFormat="1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0" xfId="0" applyFont="1" applyAlignment="1">
      <alignment/>
    </xf>
    <xf numFmtId="10" fontId="1" fillId="0" borderId="9" xfId="19" applyNumberFormat="1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Continuous"/>
      <protection/>
    </xf>
    <xf numFmtId="0" fontId="6" fillId="2" borderId="8" xfId="0" applyFont="1" applyFill="1" applyBorder="1" applyAlignment="1" applyProtection="1">
      <alignment horizontal="center"/>
      <protection/>
    </xf>
    <xf numFmtId="0" fontId="7" fillId="2" borderId="15" xfId="0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 applyProtection="1">
      <alignment horizontal="center"/>
      <protection/>
    </xf>
    <xf numFmtId="0" fontId="8" fillId="0" borderId="5" xfId="0" applyFont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0" xfId="0" applyNumberFormat="1" applyAlignment="1">
      <alignment horizontal="center"/>
    </xf>
    <xf numFmtId="1" fontId="1" fillId="0" borderId="0" xfId="19" applyNumberFormat="1" applyFont="1" applyBorder="1" applyAlignment="1">
      <alignment horizontal="center"/>
    </xf>
    <xf numFmtId="10" fontId="1" fillId="0" borderId="0" xfId="19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0" fillId="0" borderId="14" xfId="0" applyBorder="1" applyAlignment="1">
      <alignment horizontal="center"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/>
    </xf>
    <xf numFmtId="172" fontId="25" fillId="0" borderId="23" xfId="19" applyNumberFormat="1" applyFont="1" applyFill="1" applyBorder="1" applyAlignment="1">
      <alignment horizontal="right"/>
    </xf>
    <xf numFmtId="0" fontId="6" fillId="2" borderId="3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4" fontId="7" fillId="2" borderId="13" xfId="0" applyNumberFormat="1" applyFont="1" applyFill="1" applyBorder="1" applyAlignment="1" applyProtection="1">
      <alignment horizontal="left"/>
      <protection/>
    </xf>
    <xf numFmtId="0" fontId="0" fillId="2" borderId="13" xfId="0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24" xfId="0" applyFont="1" applyBorder="1" applyAlignment="1" applyProtection="1">
      <alignment horizontal="centerContinuous"/>
      <protection/>
    </xf>
    <xf numFmtId="0" fontId="6" fillId="0" borderId="25" xfId="0" applyFont="1" applyBorder="1" applyAlignment="1" applyProtection="1">
      <alignment horizontal="centerContinuous"/>
      <protection/>
    </xf>
    <xf numFmtId="0" fontId="0" fillId="0" borderId="9" xfId="0" applyBorder="1" applyAlignment="1" applyProtection="1">
      <alignment horizontal="centerContinuous"/>
      <protection/>
    </xf>
    <xf numFmtId="0" fontId="6" fillId="0" borderId="26" xfId="0" applyFont="1" applyBorder="1" applyAlignment="1" applyProtection="1">
      <alignment horizontal="centerContinuous"/>
      <protection/>
    </xf>
    <xf numFmtId="0" fontId="6" fillId="0" borderId="7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center"/>
      <protection/>
    </xf>
    <xf numFmtId="0" fontId="12" fillId="0" borderId="8" xfId="0" applyFont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centerContinuous"/>
      <protection/>
    </xf>
    <xf numFmtId="10" fontId="4" fillId="2" borderId="9" xfId="19" applyNumberFormat="1" applyFont="1" applyFill="1" applyBorder="1" applyAlignment="1" applyProtection="1">
      <alignment horizontal="center"/>
      <protection/>
    </xf>
    <xf numFmtId="10" fontId="4" fillId="2" borderId="0" xfId="19" applyNumberFormat="1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 horizontal="centerContinuous"/>
      <protection/>
    </xf>
    <xf numFmtId="0" fontId="10" fillId="2" borderId="0" xfId="0" applyFont="1" applyFill="1" applyAlignment="1" applyProtection="1">
      <alignment horizontal="left"/>
      <protection/>
    </xf>
    <xf numFmtId="10" fontId="9" fillId="2" borderId="8" xfId="0" applyNumberFormat="1" applyFont="1" applyFill="1" applyBorder="1" applyAlignment="1" applyProtection="1">
      <alignment horizontal="center"/>
      <protection/>
    </xf>
    <xf numFmtId="0" fontId="10" fillId="2" borderId="0" xfId="0" applyFont="1" applyFill="1" applyAlignment="1" applyProtection="1">
      <alignment/>
      <protection/>
    </xf>
    <xf numFmtId="10" fontId="9" fillId="2" borderId="9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10" fontId="4" fillId="2" borderId="9" xfId="19" applyNumberFormat="1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1" fillId="0" borderId="0" xfId="0" applyFont="1" applyAlignment="1" applyProtection="1" quotePrefix="1">
      <alignment horizontal="right"/>
      <protection/>
    </xf>
    <xf numFmtId="0" fontId="7" fillId="0" borderId="0" xfId="0" applyFont="1" applyAlignment="1" applyProtection="1">
      <alignment horizontal="left"/>
      <protection/>
    </xf>
    <xf numFmtId="1" fontId="1" fillId="0" borderId="0" xfId="0" applyNumberFormat="1" applyFont="1" applyAlignment="1" applyProtection="1" quotePrefix="1">
      <alignment horizontal="right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7" fillId="2" borderId="13" xfId="0" applyNumberFormat="1" applyFont="1" applyFill="1" applyBorder="1" applyAlignment="1" applyProtection="1">
      <alignment horizontal="left"/>
      <protection/>
    </xf>
    <xf numFmtId="0" fontId="11" fillId="2" borderId="13" xfId="0" applyFont="1" applyFill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/>
      <protection/>
    </xf>
    <xf numFmtId="10" fontId="9" fillId="2" borderId="9" xfId="19" applyNumberFormat="1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9" xfId="0" applyBorder="1" applyAlignment="1">
      <alignment horizontal="center"/>
    </xf>
    <xf numFmtId="172" fontId="26" fillId="0" borderId="0" xfId="19" applyNumberFormat="1" applyFont="1" applyFill="1" applyBorder="1" applyAlignment="1">
      <alignment horizontal="right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6" fillId="0" borderId="3" xfId="0" applyFont="1" applyBorder="1" applyAlignment="1" applyProtection="1">
      <alignment horizontal="center"/>
      <protection/>
    </xf>
    <xf numFmtId="0" fontId="7" fillId="2" borderId="33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Continuous"/>
      <protection/>
    </xf>
    <xf numFmtId="10" fontId="4" fillId="2" borderId="8" xfId="19" applyNumberFormat="1" applyFont="1" applyFill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/>
    </xf>
    <xf numFmtId="0" fontId="20" fillId="0" borderId="12" xfId="0" applyFont="1" applyBorder="1" applyAlignment="1" applyProtection="1" quotePrefix="1">
      <alignment horizontal="right"/>
      <protection/>
    </xf>
    <xf numFmtId="0" fontId="27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1" fontId="20" fillId="0" borderId="12" xfId="0" applyNumberFormat="1" applyFont="1" applyBorder="1" applyAlignment="1" applyProtection="1" quotePrefix="1">
      <alignment horizontal="right"/>
      <protection/>
    </xf>
    <xf numFmtId="1" fontId="20" fillId="0" borderId="11" xfId="0" applyNumberFormat="1" applyFont="1" applyBorder="1" applyAlignment="1" applyProtection="1" quotePrefix="1">
      <alignment horizontal="right"/>
      <protection/>
    </xf>
    <xf numFmtId="0" fontId="27" fillId="0" borderId="4" xfId="0" applyFont="1" applyBorder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29" fillId="0" borderId="23" xfId="0" applyFont="1" applyBorder="1" applyAlignment="1">
      <alignment horizontal="center"/>
    </xf>
    <xf numFmtId="0" fontId="30" fillId="0" borderId="23" xfId="19" applyNumberFormat="1" applyFont="1" applyFill="1" applyBorder="1" applyAlignment="1">
      <alignment horizontal="right"/>
    </xf>
    <xf numFmtId="172" fontId="30" fillId="0" borderId="23" xfId="19" applyNumberFormat="1" applyFont="1" applyFill="1" applyBorder="1" applyAlignment="1">
      <alignment horizontal="right"/>
    </xf>
    <xf numFmtId="0" fontId="29" fillId="0" borderId="34" xfId="0" applyNumberFormat="1" applyFont="1" applyBorder="1" applyAlignment="1">
      <alignment horizontal="center"/>
    </xf>
    <xf numFmtId="0" fontId="29" fillId="0" borderId="23" xfId="19" applyNumberFormat="1" applyFont="1" applyFill="1" applyBorder="1" applyAlignment="1">
      <alignment horizontal="center"/>
    </xf>
    <xf numFmtId="0" fontId="31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right"/>
      <protection/>
    </xf>
    <xf numFmtId="14" fontId="34" fillId="2" borderId="13" xfId="0" applyNumberFormat="1" applyFont="1" applyFill="1" applyBorder="1" applyAlignment="1" applyProtection="1">
      <alignment horizontal="left"/>
      <protection locked="0"/>
    </xf>
    <xf numFmtId="0" fontId="31" fillId="2" borderId="13" xfId="0" applyFont="1" applyFill="1" applyBorder="1" applyAlignment="1" applyProtection="1">
      <alignment/>
      <protection locked="0"/>
    </xf>
    <xf numFmtId="0" fontId="35" fillId="0" borderId="0" xfId="0" applyFont="1" applyAlignment="1" applyProtection="1">
      <alignment/>
      <protection/>
    </xf>
    <xf numFmtId="0" fontId="34" fillId="2" borderId="13" xfId="0" applyFont="1" applyFill="1" applyBorder="1" applyAlignment="1" applyProtection="1">
      <alignment horizontal="left"/>
      <protection locked="0"/>
    </xf>
    <xf numFmtId="0" fontId="38" fillId="0" borderId="0" xfId="0" applyFont="1" applyAlignment="1" applyProtection="1">
      <alignment/>
      <protection/>
    </xf>
    <xf numFmtId="0" fontId="38" fillId="2" borderId="13" xfId="0" applyFont="1" applyFill="1" applyBorder="1" applyAlignment="1" applyProtection="1">
      <alignment/>
      <protection locked="0"/>
    </xf>
    <xf numFmtId="0" fontId="6" fillId="2" borderId="9" xfId="0" applyFont="1" applyFill="1" applyBorder="1" applyAlignment="1" applyProtection="1">
      <alignment horizontal="centerContinuous"/>
      <protection locked="0"/>
    </xf>
    <xf numFmtId="0" fontId="6" fillId="0" borderId="35" xfId="0" applyFont="1" applyBorder="1" applyAlignment="1" applyProtection="1">
      <alignment horizontal="center"/>
      <protection/>
    </xf>
    <xf numFmtId="0" fontId="39" fillId="0" borderId="30" xfId="0" applyFont="1" applyBorder="1" applyAlignment="1" applyProtection="1">
      <alignment horizontal="center"/>
      <protection locked="0"/>
    </xf>
    <xf numFmtId="0" fontId="39" fillId="0" borderId="22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/>
    </xf>
    <xf numFmtId="0" fontId="1" fillId="2" borderId="1" xfId="0" applyFont="1" applyFill="1" applyBorder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0" fillId="0" borderId="1" xfId="0" applyFont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 horizontal="right"/>
      <protection/>
    </xf>
    <xf numFmtId="0" fontId="1" fillId="0" borderId="0" xfId="0" applyFont="1" applyAlignment="1" applyProtection="1" quotePrefix="1">
      <alignment horizontal="right"/>
      <protection/>
    </xf>
    <xf numFmtId="1" fontId="1" fillId="0" borderId="0" xfId="0" applyNumberFormat="1" applyFont="1" applyAlignment="1" applyProtection="1" quotePrefix="1">
      <alignment horizontal="right"/>
      <protection/>
    </xf>
    <xf numFmtId="0" fontId="40" fillId="0" borderId="0" xfId="0" applyFont="1" applyAlignment="1" applyProtection="1">
      <alignment/>
      <protection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Appraiser</a:t>
            </a:r>
          </a:p>
        </c:rich>
      </c:tx>
      <c:layout>
        <c:manualLayout>
          <c:xMode val="factor"/>
          <c:yMode val="factor"/>
          <c:x val="-0.37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8925"/>
          <c:w val="0.91975"/>
          <c:h val="0.91075"/>
        </c:manualLayout>
      </c:layout>
      <c:lineChart>
        <c:grouping val="standard"/>
        <c:varyColors val="0"/>
        <c:ser>
          <c:idx val="0"/>
          <c:order val="0"/>
          <c:tx>
            <c:strRef>
              <c:f>'Statistical Report'!$A$15</c:f>
              <c:strCache>
                <c:ptCount val="1"/>
                <c:pt idx="0">
                  <c:v>95% UCL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'Statistical Report'!$B$9:$D$9</c:f>
              <c:strCache/>
            </c:strRef>
          </c:cat>
          <c:val>
            <c:numRef>
              <c:f>'Statistical Report'!$B$15:$D$15</c:f>
              <c:numCache/>
            </c:numRef>
          </c:val>
          <c:smooth val="0"/>
        </c:ser>
        <c:ser>
          <c:idx val="1"/>
          <c:order val="1"/>
          <c:tx>
            <c:strRef>
              <c:f>'Statistical Report'!$A$16</c:f>
              <c:strCache>
                <c:ptCount val="1"/>
                <c:pt idx="0">
                  <c:v>Calculated Score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'Statistical Report'!$B$9:$D$9</c:f>
              <c:strCache/>
            </c:strRef>
          </c:cat>
          <c:val>
            <c:numRef>
              <c:f>'Statistical Report'!$B$16:$D$16</c:f>
              <c:numCache/>
            </c:numRef>
          </c:val>
          <c:smooth val="0"/>
        </c:ser>
        <c:ser>
          <c:idx val="2"/>
          <c:order val="2"/>
          <c:tx>
            <c:strRef>
              <c:f>'Statistical Report'!$A$17</c:f>
              <c:strCache>
                <c:ptCount val="1"/>
                <c:pt idx="0">
                  <c:v>95% LCL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'Statistical Report'!$B$9:$D$9</c:f>
              <c:strCache/>
            </c:strRef>
          </c:cat>
          <c:val>
            <c:numRef>
              <c:f>'Statistical Report'!$B$17:$D$17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27396496"/>
        <c:axId val="45241873"/>
      </c:lineChart>
      <c:catAx>
        <c:axId val="27396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241873"/>
        <c:crosses val="autoZero"/>
        <c:auto val="0"/>
        <c:lblOffset val="100"/>
        <c:noMultiLvlLbl val="0"/>
      </c:catAx>
      <c:valAx>
        <c:axId val="45241873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Efficiency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396496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5"/>
          <c:y val="0"/>
          <c:w val="0.3505"/>
          <c:h val="0.13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% Score vs Appraiser</a:t>
            </a:r>
          </a:p>
        </c:rich>
      </c:tx>
      <c:layout>
        <c:manualLayout>
          <c:xMode val="factor"/>
          <c:yMode val="factor"/>
          <c:x val="-0.281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8525"/>
          <c:w val="0.8882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'Statistical Report'!$A$15</c:f>
              <c:strCache>
                <c:ptCount val="1"/>
                <c:pt idx="0">
                  <c:v>95% UCL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'Statistical Report'!$E$9:$G$9</c:f>
              <c:strCache/>
            </c:strRef>
          </c:cat>
          <c:val>
            <c:numRef>
              <c:f>'Statistical Report'!$E$15:$G$15</c:f>
              <c:numCache/>
            </c:numRef>
          </c:val>
          <c:smooth val="0"/>
        </c:ser>
        <c:ser>
          <c:idx val="1"/>
          <c:order val="1"/>
          <c:tx>
            <c:strRef>
              <c:f>'Statistical Report'!$A$16</c:f>
              <c:strCache>
                <c:ptCount val="1"/>
                <c:pt idx="0">
                  <c:v>Calculated Score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'Statistical Report'!$E$9:$G$9</c:f>
              <c:strCache/>
            </c:strRef>
          </c:cat>
          <c:val>
            <c:numRef>
              <c:f>'Statistical Report'!$E$16:$G$16</c:f>
              <c:numCache/>
            </c:numRef>
          </c:val>
          <c:smooth val="0"/>
        </c:ser>
        <c:ser>
          <c:idx val="2"/>
          <c:order val="2"/>
          <c:tx>
            <c:strRef>
              <c:f>'Statistical Report'!$A$17</c:f>
              <c:strCache>
                <c:ptCount val="1"/>
                <c:pt idx="0">
                  <c:v>95% LCL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'Statistical Report'!$E$9:$G$9</c:f>
              <c:strCache/>
            </c:strRef>
          </c:cat>
          <c:val>
            <c:numRef>
              <c:f>'Statistical Report'!$E$17:$G$17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axId val="4523674"/>
        <c:axId val="40713067"/>
      </c:lineChart>
      <c:catAx>
        <c:axId val="45236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13067"/>
        <c:crosses val="autoZero"/>
        <c:auto val="0"/>
        <c:lblOffset val="100"/>
        <c:noMultiLvlLbl val="0"/>
      </c:catAx>
      <c:valAx>
        <c:axId val="40713067"/>
        <c:scaling>
          <c:orientation val="minMax"/>
          <c:max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Efficiency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3674"/>
        <c:crossesAt val="1"/>
        <c:crossBetween val="between"/>
        <c:dispUnits/>
        <c:majorUnit val="0.1"/>
        <c:minorUnit val="0.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"/>
          <c:w val="0.35525"/>
          <c:h val="0.13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29</xdr:row>
      <xdr:rowOff>19050</xdr:rowOff>
    </xdr:from>
    <xdr:to>
      <xdr:col>14</xdr:col>
      <xdr:colOff>0</xdr:colOff>
      <xdr:row>47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63275" y="5991225"/>
          <a:ext cx="0" cy="3581400"/>
        </a:xfrm>
        <a:prstGeom prst="rect">
          <a:avLst/>
        </a:prstGeom>
        <a:noFill/>
        <a:ln w="1905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3</xdr:col>
      <xdr:colOff>152400</xdr:colOff>
      <xdr:row>43</xdr:row>
      <xdr:rowOff>38100</xdr:rowOff>
    </xdr:to>
    <xdr:graphicFrame>
      <xdr:nvGraphicFramePr>
        <xdr:cNvPr id="1" name="Chart 2"/>
        <xdr:cNvGraphicFramePr/>
      </xdr:nvGraphicFramePr>
      <xdr:xfrm>
        <a:off x="0" y="4648200"/>
        <a:ext cx="27908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152400</xdr:colOff>
      <xdr:row>27</xdr:row>
      <xdr:rowOff>0</xdr:rowOff>
    </xdr:from>
    <xdr:to>
      <xdr:col>6</xdr:col>
      <xdr:colOff>771525</xdr:colOff>
      <xdr:row>43</xdr:row>
      <xdr:rowOff>38100</xdr:rowOff>
    </xdr:to>
    <xdr:graphicFrame>
      <xdr:nvGraphicFramePr>
        <xdr:cNvPr id="2" name="Chart 3"/>
        <xdr:cNvGraphicFramePr/>
      </xdr:nvGraphicFramePr>
      <xdr:xfrm>
        <a:off x="2790825" y="4648200"/>
        <a:ext cx="29622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125"/>
  <sheetViews>
    <sheetView showGridLines="0" zoomScale="54" zoomScaleNormal="54" workbookViewId="0" topLeftCell="A1">
      <selection activeCell="A1" sqref="A1:IV16384"/>
    </sheetView>
  </sheetViews>
  <sheetFormatPr defaultColWidth="9.140625" defaultRowHeight="12.75"/>
  <cols>
    <col min="1" max="2" width="9.140625" style="126" customWidth="1"/>
    <col min="3" max="3" width="11.421875" style="125" customWidth="1"/>
    <col min="4" max="4" width="14.7109375" style="171" customWidth="1"/>
    <col min="5" max="6" width="14.7109375" style="126" customWidth="1"/>
    <col min="7" max="7" width="1.57421875" style="126" customWidth="1"/>
    <col min="8" max="9" width="14.7109375" style="126" customWidth="1"/>
    <col min="10" max="10" width="1.57421875" style="126" customWidth="1"/>
    <col min="11" max="12" width="14.7109375" style="126" customWidth="1"/>
    <col min="13" max="14" width="14.28125" style="126" customWidth="1"/>
    <col min="15" max="16384" width="9.140625" style="126" customWidth="1"/>
  </cols>
  <sheetData>
    <row r="1" ht="23.25">
      <c r="A1" s="179" t="s">
        <v>0</v>
      </c>
    </row>
    <row r="2" ht="12.75">
      <c r="C2" s="126"/>
    </row>
    <row r="4" spans="3:4" ht="12.75">
      <c r="C4" s="126"/>
      <c r="D4" s="126"/>
    </row>
    <row r="5" spans="3:12" ht="20.25">
      <c r="C5" s="158"/>
      <c r="D5" s="158"/>
      <c r="E5" s="158"/>
      <c r="F5" s="158"/>
      <c r="G5" s="159" t="s">
        <v>1</v>
      </c>
      <c r="H5" s="158"/>
      <c r="I5" s="158"/>
      <c r="J5" s="158"/>
      <c r="K5" s="158"/>
      <c r="L5" s="158"/>
    </row>
    <row r="6" spans="3:12" ht="18">
      <c r="C6" s="158"/>
      <c r="D6" s="158"/>
      <c r="E6" s="158"/>
      <c r="F6" s="158"/>
      <c r="G6" s="158"/>
      <c r="H6" s="160" t="s">
        <v>2</v>
      </c>
      <c r="I6" s="161">
        <v>36895</v>
      </c>
      <c r="J6" s="162"/>
      <c r="K6" s="162"/>
      <c r="L6" s="158"/>
    </row>
    <row r="7" spans="3:12" ht="18.75">
      <c r="C7" s="158"/>
      <c r="D7" s="163" t="s">
        <v>71</v>
      </c>
      <c r="E7" s="158"/>
      <c r="F7" s="158"/>
      <c r="G7" s="158"/>
      <c r="H7" s="160" t="s">
        <v>4</v>
      </c>
      <c r="I7" s="164" t="s">
        <v>68</v>
      </c>
      <c r="J7" s="162"/>
      <c r="K7" s="162"/>
      <c r="L7" s="158"/>
    </row>
    <row r="8" spans="3:13" s="65" customFormat="1" ht="18">
      <c r="C8" s="165">
        <v>1</v>
      </c>
      <c r="D8" s="166" t="s">
        <v>69</v>
      </c>
      <c r="E8" s="162"/>
      <c r="F8" s="158"/>
      <c r="G8" s="158"/>
      <c r="H8" s="160" t="s">
        <v>5</v>
      </c>
      <c r="I8" s="164" t="s">
        <v>66</v>
      </c>
      <c r="J8" s="162"/>
      <c r="K8" s="162"/>
      <c r="L8" s="158"/>
      <c r="M8" s="143" t="s">
        <v>53</v>
      </c>
    </row>
    <row r="9" spans="3:14" s="65" customFormat="1" ht="18">
      <c r="C9" s="165">
        <v>2</v>
      </c>
      <c r="D9" s="166" t="s">
        <v>70</v>
      </c>
      <c r="E9" s="162"/>
      <c r="F9" s="158"/>
      <c r="G9" s="158"/>
      <c r="H9" s="160" t="s">
        <v>45</v>
      </c>
      <c r="I9" s="164" t="s">
        <v>67</v>
      </c>
      <c r="J9" s="162"/>
      <c r="K9" s="162"/>
      <c r="L9" s="158"/>
      <c r="M9" s="143" t="s">
        <v>47</v>
      </c>
      <c r="N9" s="143" t="s">
        <v>50</v>
      </c>
    </row>
    <row r="10" spans="3:14" s="65" customFormat="1" ht="15"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43" t="s">
        <v>48</v>
      </c>
      <c r="N10" s="143" t="s">
        <v>51</v>
      </c>
    </row>
    <row r="11" spans="3:14" s="65" customFormat="1" ht="15.75" thickBot="1"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43" t="s">
        <v>49</v>
      </c>
      <c r="N11" s="143" t="s">
        <v>52</v>
      </c>
    </row>
    <row r="12" spans="3:14" s="65" customFormat="1" ht="16.5" thickBot="1">
      <c r="C12" s="66" t="s">
        <v>6</v>
      </c>
      <c r="D12" s="67"/>
      <c r="E12" s="180" t="s">
        <v>7</v>
      </c>
      <c r="F12" s="181"/>
      <c r="G12" s="29"/>
      <c r="H12" s="180" t="s">
        <v>8</v>
      </c>
      <c r="I12" s="181"/>
      <c r="J12" s="167"/>
      <c r="K12" s="180" t="s">
        <v>9</v>
      </c>
      <c r="L12" s="181"/>
      <c r="M12" s="70" t="s">
        <v>10</v>
      </c>
      <c r="N12" s="71" t="s">
        <v>10</v>
      </c>
    </row>
    <row r="13" spans="3:14" s="65" customFormat="1" ht="16.5" thickBot="1">
      <c r="C13" s="72" t="s">
        <v>11</v>
      </c>
      <c r="D13" s="168" t="s">
        <v>12</v>
      </c>
      <c r="E13" s="73" t="s">
        <v>13</v>
      </c>
      <c r="F13" s="74" t="s">
        <v>14</v>
      </c>
      <c r="G13" s="30"/>
      <c r="H13" s="73" t="s">
        <v>13</v>
      </c>
      <c r="I13" s="75" t="s">
        <v>14</v>
      </c>
      <c r="J13" s="30"/>
      <c r="K13" s="73" t="s">
        <v>13</v>
      </c>
      <c r="L13" s="74" t="s">
        <v>14</v>
      </c>
      <c r="M13" s="76" t="s">
        <v>15</v>
      </c>
      <c r="N13" s="77" t="s">
        <v>15</v>
      </c>
    </row>
    <row r="14" spans="3:14" s="65" customFormat="1" ht="15.75">
      <c r="C14" s="133">
        <v>1</v>
      </c>
      <c r="D14" s="169" t="s">
        <v>69</v>
      </c>
      <c r="E14" s="28" t="s">
        <v>69</v>
      </c>
      <c r="F14" s="27" t="s">
        <v>69</v>
      </c>
      <c r="G14" s="31"/>
      <c r="H14" s="28" t="s">
        <v>69</v>
      </c>
      <c r="I14" s="27" t="s">
        <v>69</v>
      </c>
      <c r="J14" s="31"/>
      <c r="K14" s="28" t="s">
        <v>69</v>
      </c>
      <c r="L14" s="27" t="s">
        <v>69</v>
      </c>
      <c r="M14" s="79" t="str">
        <f>IF(E14="","",IF(Calculations!Q11="TRUE","Y","N"))</f>
        <v>Y</v>
      </c>
      <c r="N14" s="80" t="str">
        <f>IF(F14="","",IF(Calculations!R11="TRUE","Y","N"))</f>
        <v>Y</v>
      </c>
    </row>
    <row r="15" spans="3:14" s="65" customFormat="1" ht="15.75">
      <c r="C15" s="133">
        <v>2</v>
      </c>
      <c r="D15" s="169" t="s">
        <v>69</v>
      </c>
      <c r="E15" s="28" t="s">
        <v>69</v>
      </c>
      <c r="F15" s="27" t="s">
        <v>69</v>
      </c>
      <c r="G15" s="134"/>
      <c r="H15" s="28" t="s">
        <v>69</v>
      </c>
      <c r="I15" s="27" t="s">
        <v>69</v>
      </c>
      <c r="J15" s="134"/>
      <c r="K15" s="28" t="s">
        <v>69</v>
      </c>
      <c r="L15" s="27" t="s">
        <v>69</v>
      </c>
      <c r="M15" s="79" t="str">
        <f>IF(E15="","",IF(Calculations!Q12="TRUE","Y","N"))</f>
        <v>Y</v>
      </c>
      <c r="N15" s="80" t="str">
        <f>IF(F15="","",IF(Calculations!R12="TRUE","Y","N"))</f>
        <v>Y</v>
      </c>
    </row>
    <row r="16" spans="3:14" s="65" customFormat="1" ht="15.75">
      <c r="C16" s="133">
        <v>3</v>
      </c>
      <c r="D16" s="169" t="s">
        <v>69</v>
      </c>
      <c r="E16" s="28" t="s">
        <v>69</v>
      </c>
      <c r="F16" s="27" t="s">
        <v>69</v>
      </c>
      <c r="G16" s="134"/>
      <c r="H16" s="28" t="s">
        <v>69</v>
      </c>
      <c r="I16" s="27" t="s">
        <v>69</v>
      </c>
      <c r="J16" s="134"/>
      <c r="K16" s="28" t="s">
        <v>69</v>
      </c>
      <c r="L16" s="27" t="s">
        <v>69</v>
      </c>
      <c r="M16" s="79" t="str">
        <f>IF(E16="","",IF(Calculations!Q13="TRUE","Y","N"))</f>
        <v>Y</v>
      </c>
      <c r="N16" s="80" t="str">
        <f>IF(F16="","",IF(Calculations!R13="TRUE","Y","N"))</f>
        <v>Y</v>
      </c>
    </row>
    <row r="17" spans="3:14" s="65" customFormat="1" ht="15.75">
      <c r="C17" s="133">
        <v>4</v>
      </c>
      <c r="D17" s="169" t="s">
        <v>69</v>
      </c>
      <c r="E17" s="28" t="s">
        <v>69</v>
      </c>
      <c r="F17" s="27" t="s">
        <v>69</v>
      </c>
      <c r="G17" s="134"/>
      <c r="H17" s="28" t="s">
        <v>69</v>
      </c>
      <c r="I17" s="27" t="s">
        <v>69</v>
      </c>
      <c r="J17" s="134"/>
      <c r="K17" s="28" t="s">
        <v>70</v>
      </c>
      <c r="L17" s="27" t="s">
        <v>69</v>
      </c>
      <c r="M17" s="79" t="str">
        <f>IF(E17="","",IF(Calculations!Q14="TRUE","Y","N"))</f>
        <v>N</v>
      </c>
      <c r="N17" s="80" t="str">
        <f>IF(F17="","",IF(Calculations!R14="TRUE","Y","N"))</f>
        <v>N</v>
      </c>
    </row>
    <row r="18" spans="3:14" s="65" customFormat="1" ht="15.75">
      <c r="C18" s="133">
        <v>5</v>
      </c>
      <c r="D18" s="169" t="s">
        <v>70</v>
      </c>
      <c r="E18" s="28" t="s">
        <v>70</v>
      </c>
      <c r="F18" s="27" t="s">
        <v>70</v>
      </c>
      <c r="G18" s="134"/>
      <c r="H18" s="28" t="s">
        <v>70</v>
      </c>
      <c r="I18" s="27" t="s">
        <v>70</v>
      </c>
      <c r="J18" s="134"/>
      <c r="K18" s="28" t="s">
        <v>69</v>
      </c>
      <c r="L18" s="27" t="s">
        <v>70</v>
      </c>
      <c r="M18" s="79" t="str">
        <f>IF(E18="","",IF(Calculations!Q15="TRUE","Y","N"))</f>
        <v>N</v>
      </c>
      <c r="N18" s="80" t="str">
        <f>IF(F18="","",IF(Calculations!R15="TRUE","Y","N"))</f>
        <v>N</v>
      </c>
    </row>
    <row r="19" spans="3:14" s="65" customFormat="1" ht="15.75">
      <c r="C19" s="133">
        <v>6</v>
      </c>
      <c r="D19" s="169" t="s">
        <v>70</v>
      </c>
      <c r="E19" s="28" t="s">
        <v>69</v>
      </c>
      <c r="F19" s="27" t="s">
        <v>69</v>
      </c>
      <c r="G19" s="134"/>
      <c r="H19" s="28" t="s">
        <v>69</v>
      </c>
      <c r="I19" s="27" t="s">
        <v>69</v>
      </c>
      <c r="J19" s="134"/>
      <c r="K19" s="28" t="s">
        <v>69</v>
      </c>
      <c r="L19" s="27" t="s">
        <v>69</v>
      </c>
      <c r="M19" s="79" t="str">
        <f>IF(E19="","",IF(Calculations!Q16="TRUE","Y","N"))</f>
        <v>Y</v>
      </c>
      <c r="N19" s="80" t="str">
        <f>IF(F19="","",IF(Calculations!R16="TRUE","Y","N"))</f>
        <v>N</v>
      </c>
    </row>
    <row r="20" spans="3:14" s="65" customFormat="1" ht="15.75">
      <c r="C20" s="133">
        <v>7</v>
      </c>
      <c r="D20" s="169" t="s">
        <v>69</v>
      </c>
      <c r="E20" s="28" t="s">
        <v>69</v>
      </c>
      <c r="F20" s="27" t="s">
        <v>69</v>
      </c>
      <c r="G20" s="134"/>
      <c r="H20" s="28" t="s">
        <v>69</v>
      </c>
      <c r="I20" s="27" t="s">
        <v>69</v>
      </c>
      <c r="J20" s="134"/>
      <c r="K20" s="28" t="s">
        <v>69</v>
      </c>
      <c r="L20" s="27" t="s">
        <v>69</v>
      </c>
      <c r="M20" s="79" t="str">
        <f>IF(E20="","",IF(Calculations!Q17="TRUE","Y","N"))</f>
        <v>Y</v>
      </c>
      <c r="N20" s="80" t="str">
        <f>IF(F20="","",IF(Calculations!R17="TRUE","Y","N"))</f>
        <v>Y</v>
      </c>
    </row>
    <row r="21" spans="3:14" s="65" customFormat="1" ht="15.75">
      <c r="C21" s="133">
        <v>8</v>
      </c>
      <c r="D21" s="169" t="s">
        <v>69</v>
      </c>
      <c r="E21" s="28" t="s">
        <v>69</v>
      </c>
      <c r="F21" s="27" t="s">
        <v>69</v>
      </c>
      <c r="G21" s="134"/>
      <c r="H21" s="28" t="s">
        <v>69</v>
      </c>
      <c r="I21" s="27" t="s">
        <v>69</v>
      </c>
      <c r="J21" s="134"/>
      <c r="K21" s="28" t="s">
        <v>69</v>
      </c>
      <c r="L21" s="27" t="s">
        <v>69</v>
      </c>
      <c r="M21" s="79" t="str">
        <f>IF(E21="","",IF(Calculations!Q18="TRUE","Y","N"))</f>
        <v>Y</v>
      </c>
      <c r="N21" s="80" t="str">
        <f>IF(F21="","",IF(Calculations!R18="TRUE","Y","N"))</f>
        <v>Y</v>
      </c>
    </row>
    <row r="22" spans="3:14" s="65" customFormat="1" ht="15.75">
      <c r="C22" s="133">
        <v>9</v>
      </c>
      <c r="D22" s="169" t="s">
        <v>70</v>
      </c>
      <c r="E22" s="28" t="s">
        <v>70</v>
      </c>
      <c r="F22" s="27" t="s">
        <v>70</v>
      </c>
      <c r="G22" s="134"/>
      <c r="H22" s="28" t="s">
        <v>70</v>
      </c>
      <c r="I22" s="27" t="s">
        <v>70</v>
      </c>
      <c r="J22" s="134"/>
      <c r="K22" s="28" t="s">
        <v>70</v>
      </c>
      <c r="L22" s="27" t="s">
        <v>70</v>
      </c>
      <c r="M22" s="79" t="str">
        <f>IF(E22="","",IF(Calculations!Q19="TRUE","Y","N"))</f>
        <v>Y</v>
      </c>
      <c r="N22" s="80" t="str">
        <f>IF(F22="","",IF(Calculations!R19="TRUE","Y","N"))</f>
        <v>Y</v>
      </c>
    </row>
    <row r="23" spans="3:14" s="65" customFormat="1" ht="15.75">
      <c r="C23" s="133">
        <v>10</v>
      </c>
      <c r="D23" s="169" t="s">
        <v>69</v>
      </c>
      <c r="E23" s="28" t="s">
        <v>69</v>
      </c>
      <c r="F23" s="27" t="s">
        <v>69</v>
      </c>
      <c r="G23" s="134"/>
      <c r="H23" s="28" t="s">
        <v>69</v>
      </c>
      <c r="I23" s="27" t="s">
        <v>69</v>
      </c>
      <c r="J23" s="134"/>
      <c r="K23" s="28" t="s">
        <v>69</v>
      </c>
      <c r="L23" s="27" t="s">
        <v>69</v>
      </c>
      <c r="M23" s="79" t="str">
        <f>IF(E23="","",IF(Calculations!Q20="TRUE","Y","N"))</f>
        <v>Y</v>
      </c>
      <c r="N23" s="80" t="str">
        <f>IF(F23="","",IF(Calculations!R20="TRUE","Y","N"))</f>
        <v>Y</v>
      </c>
    </row>
    <row r="24" spans="3:14" s="65" customFormat="1" ht="15.75">
      <c r="C24" s="133">
        <v>11</v>
      </c>
      <c r="D24" s="169" t="s">
        <v>69</v>
      </c>
      <c r="E24" s="28" t="s">
        <v>69</v>
      </c>
      <c r="F24" s="27" t="s">
        <v>69</v>
      </c>
      <c r="G24" s="134"/>
      <c r="H24" s="28" t="s">
        <v>69</v>
      </c>
      <c r="I24" s="27" t="s">
        <v>69</v>
      </c>
      <c r="J24" s="134"/>
      <c r="K24" s="28" t="s">
        <v>69</v>
      </c>
      <c r="L24" s="27" t="s">
        <v>69</v>
      </c>
      <c r="M24" s="79" t="str">
        <f>IF(E24="","",IF(Calculations!Q21="TRUE","Y","N"))</f>
        <v>Y</v>
      </c>
      <c r="N24" s="80" t="str">
        <f>IF(F24="","",IF(Calculations!R21="TRUE","Y","N"))</f>
        <v>Y</v>
      </c>
    </row>
    <row r="25" spans="3:14" s="65" customFormat="1" ht="15.75">
      <c r="C25" s="133">
        <v>12</v>
      </c>
      <c r="D25" s="169" t="s">
        <v>69</v>
      </c>
      <c r="E25" s="28" t="s">
        <v>69</v>
      </c>
      <c r="F25" s="27" t="s">
        <v>69</v>
      </c>
      <c r="G25" s="134"/>
      <c r="H25" s="28" t="s">
        <v>69</v>
      </c>
      <c r="I25" s="27" t="s">
        <v>69</v>
      </c>
      <c r="J25" s="134"/>
      <c r="K25" s="28" t="s">
        <v>69</v>
      </c>
      <c r="L25" s="27" t="s">
        <v>69</v>
      </c>
      <c r="M25" s="79" t="str">
        <f>IF(E25="","",IF(Calculations!Q22="TRUE","Y","N"))</f>
        <v>Y</v>
      </c>
      <c r="N25" s="80" t="str">
        <f>IF(F25="","",IF(Calculations!R22="TRUE","Y","N"))</f>
        <v>Y</v>
      </c>
    </row>
    <row r="26" spans="3:14" s="65" customFormat="1" ht="15.75">
      <c r="C26" s="133">
        <v>13</v>
      </c>
      <c r="D26" s="169" t="s">
        <v>69</v>
      </c>
      <c r="E26" s="28" t="s">
        <v>69</v>
      </c>
      <c r="F26" s="27" t="s">
        <v>69</v>
      </c>
      <c r="G26" s="134"/>
      <c r="H26" s="28" t="s">
        <v>69</v>
      </c>
      <c r="I26" s="27" t="s">
        <v>69</v>
      </c>
      <c r="J26" s="134"/>
      <c r="K26" s="28" t="s">
        <v>69</v>
      </c>
      <c r="L26" s="27" t="s">
        <v>69</v>
      </c>
      <c r="M26" s="79" t="str">
        <f>IF(E26="","",IF(Calculations!Q23="TRUE","Y","N"))</f>
        <v>Y</v>
      </c>
      <c r="N26" s="80" t="str">
        <f>IF(F26="","",IF(Calculations!R23="TRUE","Y","N"))</f>
        <v>Y</v>
      </c>
    </row>
    <row r="27" spans="3:14" s="65" customFormat="1" ht="15.75">
      <c r="C27" s="133">
        <v>14</v>
      </c>
      <c r="D27" s="169" t="s">
        <v>69</v>
      </c>
      <c r="E27" s="28" t="s">
        <v>69</v>
      </c>
      <c r="F27" s="27" t="s">
        <v>69</v>
      </c>
      <c r="G27" s="134"/>
      <c r="H27" s="28" t="s">
        <v>69</v>
      </c>
      <c r="I27" s="27" t="s">
        <v>69</v>
      </c>
      <c r="J27" s="134"/>
      <c r="K27" s="28" t="s">
        <v>70</v>
      </c>
      <c r="L27" s="27" t="s">
        <v>69</v>
      </c>
      <c r="M27" s="79" t="str">
        <f>IF(E27="","",IF(Calculations!Q24="TRUE","Y","N"))</f>
        <v>N</v>
      </c>
      <c r="N27" s="80" t="str">
        <f>IF(F27="","",IF(Calculations!R24="TRUE","Y","N"))</f>
        <v>N</v>
      </c>
    </row>
    <row r="28" spans="3:14" s="65" customFormat="1" ht="15.75">
      <c r="C28" s="133">
        <v>15</v>
      </c>
      <c r="D28" s="170" t="s">
        <v>70</v>
      </c>
      <c r="E28" s="137" t="s">
        <v>70</v>
      </c>
      <c r="F28" s="140" t="s">
        <v>70</v>
      </c>
      <c r="G28" s="134"/>
      <c r="H28" s="57" t="s">
        <v>70</v>
      </c>
      <c r="I28" s="140" t="s">
        <v>70</v>
      </c>
      <c r="J28" s="134"/>
      <c r="K28" s="57" t="s">
        <v>69</v>
      </c>
      <c r="L28" s="140" t="s">
        <v>70</v>
      </c>
      <c r="M28" s="79" t="str">
        <f>IF(E28="","",IF(Calculations!Q25="TRUE","Y","N"))</f>
        <v>N</v>
      </c>
      <c r="N28" s="80" t="str">
        <f>IF(F28="","",IF(Calculations!R25="TRUE","Y","N"))</f>
        <v>N</v>
      </c>
    </row>
    <row r="29" spans="3:14" s="65" customFormat="1" ht="15.75">
      <c r="C29" s="133">
        <v>16</v>
      </c>
      <c r="D29" s="170" t="s">
        <v>69</v>
      </c>
      <c r="E29" s="137" t="s">
        <v>69</v>
      </c>
      <c r="F29" s="140" t="s">
        <v>69</v>
      </c>
      <c r="G29" s="134"/>
      <c r="H29" s="57" t="s">
        <v>69</v>
      </c>
      <c r="I29" s="140" t="s">
        <v>69</v>
      </c>
      <c r="J29" s="134"/>
      <c r="K29" s="57" t="s">
        <v>69</v>
      </c>
      <c r="L29" s="140" t="s">
        <v>69</v>
      </c>
      <c r="M29" s="79" t="str">
        <f>IF(E29="","",IF(Calculations!Q26="TRUE","Y","N"))</f>
        <v>Y</v>
      </c>
      <c r="N29" s="80" t="str">
        <f>IF(F29="","",IF(Calculations!R26="TRUE","Y","N"))</f>
        <v>Y</v>
      </c>
    </row>
    <row r="30" spans="3:14" s="65" customFormat="1" ht="15.75">
      <c r="C30" s="133">
        <v>17</v>
      </c>
      <c r="D30" s="170" t="s">
        <v>69</v>
      </c>
      <c r="E30" s="137" t="s">
        <v>69</v>
      </c>
      <c r="F30" s="140" t="s">
        <v>69</v>
      </c>
      <c r="G30" s="134"/>
      <c r="H30" s="57" t="s">
        <v>69</v>
      </c>
      <c r="I30" s="140" t="s">
        <v>69</v>
      </c>
      <c r="J30" s="134"/>
      <c r="K30" s="57" t="s">
        <v>69</v>
      </c>
      <c r="L30" s="140" t="s">
        <v>69</v>
      </c>
      <c r="M30" s="79" t="str">
        <f>IF(E30="","",IF(Calculations!Q27="TRUE","Y","N"))</f>
        <v>Y</v>
      </c>
      <c r="N30" s="80" t="str">
        <f>IF(F30="","",IF(Calculations!R27="TRUE","Y","N"))</f>
        <v>Y</v>
      </c>
    </row>
    <row r="31" spans="3:14" s="65" customFormat="1" ht="15.75">
      <c r="C31" s="133">
        <v>18</v>
      </c>
      <c r="D31" s="170" t="s">
        <v>69</v>
      </c>
      <c r="E31" s="137" t="s">
        <v>69</v>
      </c>
      <c r="F31" s="140" t="s">
        <v>69</v>
      </c>
      <c r="G31" s="134"/>
      <c r="H31" s="57" t="s">
        <v>69</v>
      </c>
      <c r="I31" s="140" t="s">
        <v>69</v>
      </c>
      <c r="J31" s="134"/>
      <c r="K31" s="57" t="s">
        <v>69</v>
      </c>
      <c r="L31" s="140" t="s">
        <v>69</v>
      </c>
      <c r="M31" s="79" t="str">
        <f>IF(E31="","",IF(Calculations!Q28="TRUE","Y","N"))</f>
        <v>Y</v>
      </c>
      <c r="N31" s="80" t="str">
        <f>IF(F31="","",IF(Calculations!R28="TRUE","Y","N"))</f>
        <v>Y</v>
      </c>
    </row>
    <row r="32" spans="3:14" s="65" customFormat="1" ht="15.75">
      <c r="C32" s="133">
        <v>19</v>
      </c>
      <c r="D32" s="170" t="s">
        <v>70</v>
      </c>
      <c r="E32" s="137" t="s">
        <v>70</v>
      </c>
      <c r="F32" s="140" t="s">
        <v>70</v>
      </c>
      <c r="G32" s="134"/>
      <c r="H32" s="57" t="s">
        <v>70</v>
      </c>
      <c r="I32" s="140" t="s">
        <v>70</v>
      </c>
      <c r="J32" s="134"/>
      <c r="K32" s="57" t="s">
        <v>70</v>
      </c>
      <c r="L32" s="140" t="s">
        <v>70</v>
      </c>
      <c r="M32" s="79" t="str">
        <f>IF(E32="","",IF(Calculations!Q29="TRUE","Y","N"))</f>
        <v>Y</v>
      </c>
      <c r="N32" s="80" t="str">
        <f>IF(F32="","",IF(Calculations!R29="TRUE","Y","N"))</f>
        <v>Y</v>
      </c>
    </row>
    <row r="33" spans="3:14" s="65" customFormat="1" ht="15.75">
      <c r="C33" s="133">
        <v>20</v>
      </c>
      <c r="D33" s="170" t="s">
        <v>69</v>
      </c>
      <c r="E33" s="137" t="s">
        <v>69</v>
      </c>
      <c r="F33" s="140" t="s">
        <v>69</v>
      </c>
      <c r="G33" s="134"/>
      <c r="H33" s="57" t="s">
        <v>69</v>
      </c>
      <c r="I33" s="140" t="s">
        <v>69</v>
      </c>
      <c r="J33" s="134"/>
      <c r="K33" s="57" t="s">
        <v>69</v>
      </c>
      <c r="L33" s="140" t="s">
        <v>69</v>
      </c>
      <c r="M33" s="79" t="str">
        <f>IF(E33="","",IF(Calculations!Q30="TRUE","Y","N"))</f>
        <v>Y</v>
      </c>
      <c r="N33" s="80" t="str">
        <f>IF(F33="","",IF(Calculations!R30="TRUE","Y","N"))</f>
        <v>Y</v>
      </c>
    </row>
    <row r="34" spans="3:14" s="65" customFormat="1" ht="15.75">
      <c r="C34" s="133">
        <v>21</v>
      </c>
      <c r="D34" s="170" t="s">
        <v>69</v>
      </c>
      <c r="E34" s="137" t="s">
        <v>69</v>
      </c>
      <c r="F34" s="140" t="s">
        <v>69</v>
      </c>
      <c r="G34" s="134"/>
      <c r="H34" s="57" t="s">
        <v>69</v>
      </c>
      <c r="I34" s="140" t="s">
        <v>69</v>
      </c>
      <c r="J34" s="134"/>
      <c r="K34" s="57" t="s">
        <v>69</v>
      </c>
      <c r="L34" s="140" t="s">
        <v>69</v>
      </c>
      <c r="M34" s="79" t="str">
        <f>IF(E34="","",IF(Calculations!Q31="TRUE","Y","N"))</f>
        <v>Y</v>
      </c>
      <c r="N34" s="80" t="str">
        <f>IF(F34="","",IF(Calculations!R31="TRUE","Y","N"))</f>
        <v>Y</v>
      </c>
    </row>
    <row r="35" spans="3:14" s="65" customFormat="1" ht="15.75">
      <c r="C35" s="133">
        <v>22</v>
      </c>
      <c r="D35" s="170" t="s">
        <v>69</v>
      </c>
      <c r="E35" s="137" t="s">
        <v>70</v>
      </c>
      <c r="F35" s="140" t="s">
        <v>70</v>
      </c>
      <c r="G35" s="134"/>
      <c r="H35" s="57" t="s">
        <v>69</v>
      </c>
      <c r="I35" s="140" t="s">
        <v>69</v>
      </c>
      <c r="J35" s="134"/>
      <c r="K35" s="57" t="s">
        <v>69</v>
      </c>
      <c r="L35" s="140" t="s">
        <v>69</v>
      </c>
      <c r="M35" s="79" t="str">
        <f>IF(E35="","",IF(Calculations!Q32="TRUE","Y","N"))</f>
        <v>N</v>
      </c>
      <c r="N35" s="80" t="str">
        <f>IF(F35="","",IF(Calculations!R32="TRUE","Y","N"))</f>
        <v>N</v>
      </c>
    </row>
    <row r="36" spans="3:14" s="65" customFormat="1" ht="15.75">
      <c r="C36" s="133">
        <v>23</v>
      </c>
      <c r="D36" s="170" t="s">
        <v>69</v>
      </c>
      <c r="E36" s="137" t="s">
        <v>69</v>
      </c>
      <c r="F36" s="140" t="s">
        <v>69</v>
      </c>
      <c r="G36" s="134"/>
      <c r="H36" s="57" t="s">
        <v>69</v>
      </c>
      <c r="I36" s="140" t="s">
        <v>69</v>
      </c>
      <c r="J36" s="134"/>
      <c r="K36" s="57" t="s">
        <v>69</v>
      </c>
      <c r="L36" s="140" t="s">
        <v>69</v>
      </c>
      <c r="M36" s="79" t="str">
        <f>IF(E36="","",IF(Calculations!Q33="TRUE","Y","N"))</f>
        <v>Y</v>
      </c>
      <c r="N36" s="80" t="str">
        <f>IF(F36="","",IF(Calculations!R33="TRUE","Y","N"))</f>
        <v>Y</v>
      </c>
    </row>
    <row r="37" spans="3:14" s="65" customFormat="1" ht="15.75">
      <c r="C37" s="133">
        <v>24</v>
      </c>
      <c r="D37" s="170" t="s">
        <v>69</v>
      </c>
      <c r="E37" s="137" t="s">
        <v>69</v>
      </c>
      <c r="F37" s="140" t="s">
        <v>69</v>
      </c>
      <c r="G37" s="134"/>
      <c r="H37" s="57" t="s">
        <v>69</v>
      </c>
      <c r="I37" s="140" t="s">
        <v>69</v>
      </c>
      <c r="J37" s="134"/>
      <c r="K37" s="57" t="s">
        <v>70</v>
      </c>
      <c r="L37" s="140" t="s">
        <v>69</v>
      </c>
      <c r="M37" s="79" t="str">
        <f>IF(E37="","",IF(Calculations!Q34="TRUE","Y","N"))</f>
        <v>N</v>
      </c>
      <c r="N37" s="80" t="str">
        <f>IF(F37="","",IF(Calculations!R34="TRUE","Y","N"))</f>
        <v>N</v>
      </c>
    </row>
    <row r="38" spans="3:14" s="65" customFormat="1" ht="15.75">
      <c r="C38" s="133">
        <v>25</v>
      </c>
      <c r="D38" s="170" t="s">
        <v>70</v>
      </c>
      <c r="E38" s="137" t="s">
        <v>70</v>
      </c>
      <c r="F38" s="140" t="s">
        <v>70</v>
      </c>
      <c r="G38" s="134"/>
      <c r="H38" s="57" t="s">
        <v>70</v>
      </c>
      <c r="I38" s="140" t="s">
        <v>70</v>
      </c>
      <c r="J38" s="134"/>
      <c r="K38" s="57" t="s">
        <v>70</v>
      </c>
      <c r="L38" s="140" t="s">
        <v>70</v>
      </c>
      <c r="M38" s="79" t="str">
        <f>IF(E38="","",IF(Calculations!Q35="TRUE","Y","N"))</f>
        <v>Y</v>
      </c>
      <c r="N38" s="80" t="str">
        <f>IF(F38="","",IF(Calculations!R35="TRUE","Y","N"))</f>
        <v>Y</v>
      </c>
    </row>
    <row r="39" spans="3:14" s="65" customFormat="1" ht="15.75">
      <c r="C39" s="133">
        <v>26</v>
      </c>
      <c r="D39" s="170" t="s">
        <v>69</v>
      </c>
      <c r="E39" s="137" t="s">
        <v>69</v>
      </c>
      <c r="F39" s="140" t="s">
        <v>69</v>
      </c>
      <c r="G39" s="134"/>
      <c r="H39" s="57" t="s">
        <v>69</v>
      </c>
      <c r="I39" s="140" t="s">
        <v>69</v>
      </c>
      <c r="J39" s="134"/>
      <c r="K39" s="57" t="s">
        <v>69</v>
      </c>
      <c r="L39" s="140" t="s">
        <v>69</v>
      </c>
      <c r="M39" s="79" t="str">
        <f>IF(E39="","",IF(Calculations!Q36="TRUE","Y","N"))</f>
        <v>Y</v>
      </c>
      <c r="N39" s="80" t="str">
        <f>IF(F39="","",IF(Calculations!R36="TRUE","Y","N"))</f>
        <v>Y</v>
      </c>
    </row>
    <row r="40" spans="3:14" s="65" customFormat="1" ht="15.75">
      <c r="C40" s="133">
        <v>27</v>
      </c>
      <c r="D40" s="170" t="s">
        <v>69</v>
      </c>
      <c r="E40" s="137" t="s">
        <v>69</v>
      </c>
      <c r="F40" s="140" t="s">
        <v>69</v>
      </c>
      <c r="G40" s="134"/>
      <c r="H40" s="57" t="s">
        <v>69</v>
      </c>
      <c r="I40" s="140" t="s">
        <v>69</v>
      </c>
      <c r="J40" s="134"/>
      <c r="K40" s="57" t="s">
        <v>69</v>
      </c>
      <c r="L40" s="140" t="s">
        <v>69</v>
      </c>
      <c r="M40" s="79" t="str">
        <f>IF(E40="","",IF(Calculations!Q37="TRUE","Y","N"))</f>
        <v>Y</v>
      </c>
      <c r="N40" s="80" t="str">
        <f>IF(F40="","",IF(Calculations!R37="TRUE","Y","N"))</f>
        <v>Y</v>
      </c>
    </row>
    <row r="41" spans="3:14" s="65" customFormat="1" ht="15.75">
      <c r="C41" s="133">
        <v>28</v>
      </c>
      <c r="D41" s="170" t="s">
        <v>69</v>
      </c>
      <c r="E41" s="137" t="s">
        <v>69</v>
      </c>
      <c r="F41" s="140" t="s">
        <v>69</v>
      </c>
      <c r="G41" s="134"/>
      <c r="H41" s="57" t="s">
        <v>69</v>
      </c>
      <c r="I41" s="140" t="s">
        <v>69</v>
      </c>
      <c r="J41" s="134"/>
      <c r="K41" s="57" t="s">
        <v>69</v>
      </c>
      <c r="L41" s="140" t="s">
        <v>69</v>
      </c>
      <c r="M41" s="79" t="str">
        <f>IF(E41="","",IF(Calculations!Q38="TRUE","Y","N"))</f>
        <v>Y</v>
      </c>
      <c r="N41" s="80" t="str">
        <f>IF(F41="","",IF(Calculations!R38="TRUE","Y","N"))</f>
        <v>Y</v>
      </c>
    </row>
    <row r="42" spans="3:14" s="65" customFormat="1" ht="15.75">
      <c r="C42" s="133">
        <v>29</v>
      </c>
      <c r="D42" s="170" t="s">
        <v>70</v>
      </c>
      <c r="E42" s="137" t="s">
        <v>70</v>
      </c>
      <c r="F42" s="140" t="s">
        <v>70</v>
      </c>
      <c r="G42" s="134"/>
      <c r="H42" s="57" t="s">
        <v>70</v>
      </c>
      <c r="I42" s="140" t="s">
        <v>70</v>
      </c>
      <c r="J42" s="134"/>
      <c r="K42" s="57" t="s">
        <v>70</v>
      </c>
      <c r="L42" s="140" t="s">
        <v>70</v>
      </c>
      <c r="M42" s="79" t="str">
        <f>IF(E42="","",IF(Calculations!Q39="TRUE","Y","N"))</f>
        <v>Y</v>
      </c>
      <c r="N42" s="80" t="str">
        <f>IF(F42="","",IF(Calculations!R39="TRUE","Y","N"))</f>
        <v>Y</v>
      </c>
    </row>
    <row r="43" spans="3:14" s="65" customFormat="1" ht="15.75">
      <c r="C43" s="133">
        <v>30</v>
      </c>
      <c r="D43" s="170" t="s">
        <v>69</v>
      </c>
      <c r="E43" s="137" t="s">
        <v>69</v>
      </c>
      <c r="F43" s="140" t="s">
        <v>69</v>
      </c>
      <c r="G43" s="134"/>
      <c r="H43" s="57" t="s">
        <v>69</v>
      </c>
      <c r="I43" s="140" t="s">
        <v>69</v>
      </c>
      <c r="J43" s="134"/>
      <c r="K43" s="57" t="s">
        <v>69</v>
      </c>
      <c r="L43" s="140" t="s">
        <v>69</v>
      </c>
      <c r="M43" s="79" t="str">
        <f>IF(E43="","",IF(Calculations!Q40="TRUE","Y","N"))</f>
        <v>Y</v>
      </c>
      <c r="N43" s="80" t="str">
        <f>IF(F43="","",IF(Calculations!R40="TRUE","Y","N"))</f>
        <v>Y</v>
      </c>
    </row>
    <row r="44" spans="3:14" s="65" customFormat="1" ht="15.75">
      <c r="C44" s="133">
        <v>31</v>
      </c>
      <c r="D44" s="139"/>
      <c r="E44" s="137"/>
      <c r="F44" s="140"/>
      <c r="G44" s="134"/>
      <c r="H44" s="57"/>
      <c r="I44" s="140"/>
      <c r="J44" s="134"/>
      <c r="K44" s="57"/>
      <c r="L44" s="140"/>
      <c r="M44" s="79">
        <f>IF(E44="","",IF(Calculations!Q41="TRUE","Y","N"))</f>
      </c>
      <c r="N44" s="80">
        <f>IF(F44="","",IF(Calculations!R41="TRUE","Y","N"))</f>
      </c>
    </row>
    <row r="45" spans="3:14" s="65" customFormat="1" ht="15.75">
      <c r="C45" s="133">
        <v>32</v>
      </c>
      <c r="D45" s="139"/>
      <c r="E45" s="137"/>
      <c r="F45" s="140"/>
      <c r="G45" s="134"/>
      <c r="H45" s="57"/>
      <c r="I45" s="140"/>
      <c r="J45" s="134"/>
      <c r="K45" s="57"/>
      <c r="L45" s="140"/>
      <c r="M45" s="79">
        <f>IF(E45="","",IF(Calculations!Q42="TRUE","Y","N"))</f>
      </c>
      <c r="N45" s="80">
        <f>IF(F45="","",IF(Calculations!R42="TRUE","Y","N"))</f>
      </c>
    </row>
    <row r="46" spans="3:14" s="65" customFormat="1" ht="15.75">
      <c r="C46" s="133">
        <v>33</v>
      </c>
      <c r="D46" s="139"/>
      <c r="E46" s="137"/>
      <c r="F46" s="140"/>
      <c r="G46" s="134"/>
      <c r="H46" s="57"/>
      <c r="I46" s="140"/>
      <c r="J46" s="134"/>
      <c r="K46" s="57"/>
      <c r="L46" s="140"/>
      <c r="M46" s="79">
        <f>IF(E46="","",IF(Calculations!Q43="TRUE","Y","N"))</f>
      </c>
      <c r="N46" s="80">
        <f>IF(F46="","",IF(Calculations!R43="TRUE","Y","N"))</f>
      </c>
    </row>
    <row r="47" spans="3:14" s="65" customFormat="1" ht="15.75">
      <c r="C47" s="133">
        <v>34</v>
      </c>
      <c r="D47" s="139"/>
      <c r="E47" s="137"/>
      <c r="F47" s="140"/>
      <c r="G47" s="134"/>
      <c r="H47" s="57"/>
      <c r="I47" s="140"/>
      <c r="J47" s="134"/>
      <c r="K47" s="57"/>
      <c r="L47" s="140"/>
      <c r="M47" s="79">
        <f>IF(E47="","",IF(Calculations!Q44="TRUE","Y","N"))</f>
      </c>
      <c r="N47" s="80">
        <f>IF(F47="","",IF(Calculations!R44="TRUE","Y","N"))</f>
      </c>
    </row>
    <row r="48" spans="3:14" s="65" customFormat="1" ht="15.75">
      <c r="C48" s="133">
        <v>35</v>
      </c>
      <c r="D48" s="139"/>
      <c r="E48" s="137"/>
      <c r="F48" s="140"/>
      <c r="G48" s="134"/>
      <c r="H48" s="57"/>
      <c r="I48" s="140"/>
      <c r="J48" s="134"/>
      <c r="K48" s="57"/>
      <c r="L48" s="140"/>
      <c r="M48" s="79">
        <f>IF(E48="","",IF(Calculations!Q45="TRUE","Y","N"))</f>
      </c>
      <c r="N48" s="80">
        <f>IF(F48="","",IF(Calculations!R45="TRUE","Y","N"))</f>
      </c>
    </row>
    <row r="49" spans="3:14" s="65" customFormat="1" ht="15.75">
      <c r="C49" s="133">
        <v>36</v>
      </c>
      <c r="D49" s="139"/>
      <c r="E49" s="137"/>
      <c r="F49" s="140"/>
      <c r="G49" s="134"/>
      <c r="H49" s="57"/>
      <c r="I49" s="140"/>
      <c r="J49" s="134"/>
      <c r="K49" s="57"/>
      <c r="L49" s="140"/>
      <c r="M49" s="79">
        <f>IF(E49="","",IF(Calculations!Q46="TRUE","Y","N"))</f>
      </c>
      <c r="N49" s="80">
        <f>IF(F49="","",IF(Calculations!R46="TRUE","Y","N"))</f>
      </c>
    </row>
    <row r="50" spans="3:14" s="65" customFormat="1" ht="15.75">
      <c r="C50" s="133">
        <v>37</v>
      </c>
      <c r="D50" s="139"/>
      <c r="E50" s="137"/>
      <c r="F50" s="140"/>
      <c r="G50" s="134"/>
      <c r="H50" s="57"/>
      <c r="I50" s="140"/>
      <c r="J50" s="134"/>
      <c r="K50" s="57"/>
      <c r="L50" s="140"/>
      <c r="M50" s="79">
        <f>IF(E50="","",IF(Calculations!Q47="TRUE","Y","N"))</f>
      </c>
      <c r="N50" s="80">
        <f>IF(F50="","",IF(Calculations!R47="TRUE","Y","N"))</f>
      </c>
    </row>
    <row r="51" spans="3:14" s="65" customFormat="1" ht="15.75">
      <c r="C51" s="133">
        <v>38</v>
      </c>
      <c r="D51" s="139"/>
      <c r="E51" s="137"/>
      <c r="F51" s="140"/>
      <c r="G51" s="134"/>
      <c r="H51" s="57"/>
      <c r="I51" s="140"/>
      <c r="J51" s="134"/>
      <c r="K51" s="57"/>
      <c r="L51" s="140"/>
      <c r="M51" s="79">
        <f>IF(E51="","",IF(Calculations!Q48="TRUE","Y","N"))</f>
      </c>
      <c r="N51" s="80">
        <f>IF(F51="","",IF(Calculations!R48="TRUE","Y","N"))</f>
      </c>
    </row>
    <row r="52" spans="3:14" s="65" customFormat="1" ht="15.75">
      <c r="C52" s="133">
        <v>39</v>
      </c>
      <c r="D52" s="139"/>
      <c r="E52" s="137"/>
      <c r="F52" s="140"/>
      <c r="G52" s="134"/>
      <c r="H52" s="57"/>
      <c r="I52" s="140"/>
      <c r="J52" s="134"/>
      <c r="K52" s="57"/>
      <c r="L52" s="140"/>
      <c r="M52" s="79">
        <f>IF(E52="","",IF(Calculations!Q49="TRUE","Y","N"))</f>
      </c>
      <c r="N52" s="80">
        <f>IF(F52="","",IF(Calculations!R49="TRUE","Y","N"))</f>
      </c>
    </row>
    <row r="53" spans="3:14" s="65" customFormat="1" ht="15.75">
      <c r="C53" s="133">
        <v>40</v>
      </c>
      <c r="D53" s="139"/>
      <c r="E53" s="137"/>
      <c r="F53" s="140"/>
      <c r="G53" s="134"/>
      <c r="H53" s="57"/>
      <c r="I53" s="140"/>
      <c r="J53" s="134"/>
      <c r="K53" s="57"/>
      <c r="L53" s="140"/>
      <c r="M53" s="79">
        <f>IF(E53="","",IF(Calculations!Q50="TRUE","Y","N"))</f>
      </c>
      <c r="N53" s="80">
        <f>IF(F53="","",IF(Calculations!R50="TRUE","Y","N"))</f>
      </c>
    </row>
    <row r="54" spans="3:14" s="65" customFormat="1" ht="15.75">
      <c r="C54" s="133">
        <v>41</v>
      </c>
      <c r="D54" s="139"/>
      <c r="E54" s="137"/>
      <c r="F54" s="140"/>
      <c r="G54" s="134"/>
      <c r="H54" s="57"/>
      <c r="I54" s="140"/>
      <c r="J54" s="134"/>
      <c r="K54" s="57"/>
      <c r="L54" s="140"/>
      <c r="M54" s="79">
        <f>IF(E54="","",IF(Calculations!Q51="TRUE","Y","N"))</f>
      </c>
      <c r="N54" s="80">
        <f>IF(F54="","",IF(Calculations!R51="TRUE","Y","N"))</f>
      </c>
    </row>
    <row r="55" spans="3:14" s="65" customFormat="1" ht="15.75">
      <c r="C55" s="133">
        <v>42</v>
      </c>
      <c r="D55" s="139"/>
      <c r="E55" s="137"/>
      <c r="F55" s="140"/>
      <c r="G55" s="134"/>
      <c r="H55" s="57"/>
      <c r="I55" s="140"/>
      <c r="J55" s="134"/>
      <c r="K55" s="57"/>
      <c r="L55" s="140"/>
      <c r="M55" s="79">
        <f>IF(E55="","",IF(Calculations!Q52="TRUE","Y","N"))</f>
      </c>
      <c r="N55" s="80">
        <f>IF(F55="","",IF(Calculations!R52="TRUE","Y","N"))</f>
      </c>
    </row>
    <row r="56" spans="3:14" s="65" customFormat="1" ht="15.75">
      <c r="C56" s="133">
        <v>43</v>
      </c>
      <c r="D56" s="139"/>
      <c r="E56" s="137"/>
      <c r="F56" s="140"/>
      <c r="G56" s="134"/>
      <c r="H56" s="57"/>
      <c r="I56" s="140"/>
      <c r="J56" s="134"/>
      <c r="K56" s="57"/>
      <c r="L56" s="140"/>
      <c r="M56" s="79">
        <f>IF(E56="","",IF(Calculations!Q53="TRUE","Y","N"))</f>
      </c>
      <c r="N56" s="80">
        <f>IF(F56="","",IF(Calculations!R53="TRUE","Y","N"))</f>
      </c>
    </row>
    <row r="57" spans="3:14" s="65" customFormat="1" ht="15.75">
      <c r="C57" s="133">
        <v>44</v>
      </c>
      <c r="D57" s="139"/>
      <c r="E57" s="137"/>
      <c r="F57" s="140"/>
      <c r="G57" s="134"/>
      <c r="H57" s="57"/>
      <c r="I57" s="140"/>
      <c r="J57" s="134"/>
      <c r="K57" s="57"/>
      <c r="L57" s="140"/>
      <c r="M57" s="79">
        <f>IF(E57="","",IF(Calculations!Q54="TRUE","Y","N"))</f>
      </c>
      <c r="N57" s="80">
        <f>IF(F57="","",IF(Calculations!R54="TRUE","Y","N"))</f>
      </c>
    </row>
    <row r="58" spans="3:14" s="65" customFormat="1" ht="15.75">
      <c r="C58" s="133">
        <v>45</v>
      </c>
      <c r="D58" s="139"/>
      <c r="E58" s="137"/>
      <c r="F58" s="140"/>
      <c r="G58" s="134"/>
      <c r="H58" s="57"/>
      <c r="I58" s="140"/>
      <c r="J58" s="134"/>
      <c r="K58" s="57"/>
      <c r="L58" s="140"/>
      <c r="M58" s="79">
        <f>IF(E58="","",IF(Calculations!Q55="TRUE","Y","N"))</f>
      </c>
      <c r="N58" s="80">
        <f>IF(F58="","",IF(Calculations!R55="TRUE","Y","N"))</f>
      </c>
    </row>
    <row r="59" spans="3:14" s="65" customFormat="1" ht="15.75">
      <c r="C59" s="133">
        <v>46</v>
      </c>
      <c r="D59" s="139"/>
      <c r="E59" s="137"/>
      <c r="F59" s="140"/>
      <c r="G59" s="134"/>
      <c r="H59" s="57"/>
      <c r="I59" s="140"/>
      <c r="J59" s="134"/>
      <c r="K59" s="57"/>
      <c r="L59" s="140"/>
      <c r="M59" s="79">
        <f>IF(E59="","",IF(Calculations!Q56="TRUE","Y","N"))</f>
      </c>
      <c r="N59" s="80">
        <f>IF(F59="","",IF(Calculations!R56="TRUE","Y","N"))</f>
      </c>
    </row>
    <row r="60" spans="3:14" s="65" customFormat="1" ht="15.75">
      <c r="C60" s="133">
        <v>47</v>
      </c>
      <c r="D60" s="139"/>
      <c r="E60" s="137"/>
      <c r="F60" s="140"/>
      <c r="G60" s="134"/>
      <c r="H60" s="57"/>
      <c r="I60" s="140"/>
      <c r="J60" s="134"/>
      <c r="K60" s="57"/>
      <c r="L60" s="140"/>
      <c r="M60" s="79">
        <f>IF(E60="","",IF(Calculations!Q57="TRUE","Y","N"))</f>
      </c>
      <c r="N60" s="80">
        <f>IF(F60="","",IF(Calculations!R57="TRUE","Y","N"))</f>
      </c>
    </row>
    <row r="61" spans="3:14" s="65" customFormat="1" ht="15.75">
      <c r="C61" s="133">
        <v>48</v>
      </c>
      <c r="D61" s="139"/>
      <c r="E61" s="137"/>
      <c r="F61" s="140"/>
      <c r="G61" s="134"/>
      <c r="H61" s="57"/>
      <c r="I61" s="140"/>
      <c r="J61" s="134"/>
      <c r="K61" s="57"/>
      <c r="L61" s="140"/>
      <c r="M61" s="79">
        <f>IF(E61="","",IF(Calculations!Q58="TRUE","Y","N"))</f>
      </c>
      <c r="N61" s="80">
        <f>IF(F61="","",IF(Calculations!R58="TRUE","Y","N"))</f>
      </c>
    </row>
    <row r="62" spans="3:14" s="65" customFormat="1" ht="15.75">
      <c r="C62" s="133">
        <v>49</v>
      </c>
      <c r="D62" s="139"/>
      <c r="E62" s="137"/>
      <c r="F62" s="140"/>
      <c r="G62" s="134"/>
      <c r="H62" s="57"/>
      <c r="I62" s="140"/>
      <c r="J62" s="134"/>
      <c r="K62" s="57"/>
      <c r="L62" s="140"/>
      <c r="M62" s="79">
        <f>IF(E62="","",IF(Calculations!Q59="TRUE","Y","N"))</f>
      </c>
      <c r="N62" s="80">
        <f>IF(F62="","",IF(Calculations!R59="TRUE","Y","N"))</f>
      </c>
    </row>
    <row r="63" spans="3:14" s="65" customFormat="1" ht="15.75">
      <c r="C63" s="133">
        <v>50</v>
      </c>
      <c r="D63" s="139"/>
      <c r="E63" s="137"/>
      <c r="F63" s="140"/>
      <c r="G63" s="134"/>
      <c r="H63" s="57"/>
      <c r="I63" s="140"/>
      <c r="J63" s="134"/>
      <c r="K63" s="57"/>
      <c r="L63" s="140"/>
      <c r="M63" s="79">
        <f>IF(E63="","",IF(Calculations!Q60="TRUE","Y","N"))</f>
      </c>
      <c r="N63" s="80">
        <f>IF(F63="","",IF(Calculations!R60="TRUE","Y","N"))</f>
      </c>
    </row>
    <row r="64" spans="3:14" s="65" customFormat="1" ht="15.75">
      <c r="C64" s="133">
        <v>51</v>
      </c>
      <c r="D64" s="139"/>
      <c r="E64" s="137"/>
      <c r="F64" s="140"/>
      <c r="G64" s="134"/>
      <c r="H64" s="57"/>
      <c r="I64" s="140"/>
      <c r="J64" s="134"/>
      <c r="K64" s="57"/>
      <c r="L64" s="140"/>
      <c r="M64" s="79">
        <f>IF(E64="","",IF(Calculations!Q61="TRUE","Y","N"))</f>
      </c>
      <c r="N64" s="80">
        <f>IF(F64="","",IF(Calculations!R61="TRUE","Y","N"))</f>
      </c>
    </row>
    <row r="65" spans="3:14" s="65" customFormat="1" ht="15.75">
      <c r="C65" s="133">
        <v>52</v>
      </c>
      <c r="D65" s="139"/>
      <c r="E65" s="137"/>
      <c r="F65" s="140"/>
      <c r="G65" s="134"/>
      <c r="H65" s="57"/>
      <c r="I65" s="140"/>
      <c r="J65" s="134"/>
      <c r="K65" s="57"/>
      <c r="L65" s="140"/>
      <c r="M65" s="79">
        <f>IF(E65="","",IF(Calculations!Q62="TRUE","Y","N"))</f>
      </c>
      <c r="N65" s="80">
        <f>IF(F65="","",IF(Calculations!R62="TRUE","Y","N"))</f>
      </c>
    </row>
    <row r="66" spans="3:14" s="65" customFormat="1" ht="15.75">
      <c r="C66" s="133">
        <v>53</v>
      </c>
      <c r="D66" s="139"/>
      <c r="E66" s="137"/>
      <c r="F66" s="140"/>
      <c r="G66" s="134"/>
      <c r="H66" s="57"/>
      <c r="I66" s="140"/>
      <c r="J66" s="134"/>
      <c r="K66" s="57"/>
      <c r="L66" s="140"/>
      <c r="M66" s="79">
        <f>IF(E66="","",IF(Calculations!Q63="TRUE","Y","N"))</f>
      </c>
      <c r="N66" s="80">
        <f>IF(F66="","",IF(Calculations!R63="TRUE","Y","N"))</f>
      </c>
    </row>
    <row r="67" spans="3:14" s="65" customFormat="1" ht="15.75">
      <c r="C67" s="133">
        <v>54</v>
      </c>
      <c r="D67" s="139"/>
      <c r="E67" s="137"/>
      <c r="F67" s="140"/>
      <c r="G67" s="134"/>
      <c r="H67" s="57"/>
      <c r="I67" s="140"/>
      <c r="J67" s="134"/>
      <c r="K67" s="57"/>
      <c r="L67" s="140"/>
      <c r="M67" s="79">
        <f>IF(E67="","",IF(Calculations!Q64="TRUE","Y","N"))</f>
      </c>
      <c r="N67" s="80">
        <f>IF(F67="","",IF(Calculations!R64="TRUE","Y","N"))</f>
      </c>
    </row>
    <row r="68" spans="3:14" s="65" customFormat="1" ht="15.75">
      <c r="C68" s="133">
        <v>55</v>
      </c>
      <c r="D68" s="139"/>
      <c r="E68" s="137"/>
      <c r="F68" s="140"/>
      <c r="G68" s="134"/>
      <c r="H68" s="57"/>
      <c r="I68" s="140"/>
      <c r="J68" s="134"/>
      <c r="K68" s="57"/>
      <c r="L68" s="140"/>
      <c r="M68" s="79">
        <f>IF(E68="","",IF(Calculations!Q65="TRUE","Y","N"))</f>
      </c>
      <c r="N68" s="80">
        <f>IF(F68="","",IF(Calculations!R65="TRUE","Y","N"))</f>
      </c>
    </row>
    <row r="69" spans="3:14" s="65" customFormat="1" ht="15.75">
      <c r="C69" s="133">
        <v>56</v>
      </c>
      <c r="D69" s="139"/>
      <c r="E69" s="137"/>
      <c r="F69" s="140"/>
      <c r="G69" s="134"/>
      <c r="H69" s="57"/>
      <c r="I69" s="140"/>
      <c r="J69" s="134"/>
      <c r="K69" s="57"/>
      <c r="L69" s="140"/>
      <c r="M69" s="79">
        <f>IF(E69="","",IF(Calculations!Q66="TRUE","Y","N"))</f>
      </c>
      <c r="N69" s="80">
        <f>IF(F69="","",IF(Calculations!R66="TRUE","Y","N"))</f>
      </c>
    </row>
    <row r="70" spans="3:14" s="65" customFormat="1" ht="15.75">
      <c r="C70" s="133">
        <v>57</v>
      </c>
      <c r="D70" s="139"/>
      <c r="E70" s="137"/>
      <c r="F70" s="140"/>
      <c r="G70" s="134"/>
      <c r="H70" s="57"/>
      <c r="I70" s="140"/>
      <c r="J70" s="134"/>
      <c r="K70" s="57"/>
      <c r="L70" s="140"/>
      <c r="M70" s="79">
        <f>IF(E70="","",IF(Calculations!Q67="TRUE","Y","N"))</f>
      </c>
      <c r="N70" s="80">
        <f>IF(F70="","",IF(Calculations!R67="TRUE","Y","N"))</f>
      </c>
    </row>
    <row r="71" spans="3:14" s="65" customFormat="1" ht="15.75">
      <c r="C71" s="133">
        <v>58</v>
      </c>
      <c r="D71" s="139"/>
      <c r="E71" s="137"/>
      <c r="F71" s="140"/>
      <c r="G71" s="134"/>
      <c r="H71" s="57"/>
      <c r="I71" s="140"/>
      <c r="J71" s="134"/>
      <c r="K71" s="57"/>
      <c r="L71" s="140"/>
      <c r="M71" s="79">
        <f>IF(E71="","",IF(Calculations!Q68="TRUE","Y","N"))</f>
      </c>
      <c r="N71" s="80">
        <f>IF(F71="","",IF(Calculations!R68="TRUE","Y","N"))</f>
      </c>
    </row>
    <row r="72" spans="3:14" s="65" customFormat="1" ht="15.75">
      <c r="C72" s="133">
        <v>59</v>
      </c>
      <c r="D72" s="139"/>
      <c r="E72" s="137"/>
      <c r="F72" s="140"/>
      <c r="G72" s="134"/>
      <c r="H72" s="57"/>
      <c r="I72" s="140"/>
      <c r="J72" s="134"/>
      <c r="K72" s="57"/>
      <c r="L72" s="140"/>
      <c r="M72" s="79">
        <f>IF(E72="","",IF(Calculations!Q69="TRUE","Y","N"))</f>
      </c>
      <c r="N72" s="80">
        <f>IF(F72="","",IF(Calculations!R69="TRUE","Y","N"))</f>
      </c>
    </row>
    <row r="73" spans="3:14" s="65" customFormat="1" ht="15.75">
      <c r="C73" s="133">
        <v>60</v>
      </c>
      <c r="D73" s="139"/>
      <c r="E73" s="137"/>
      <c r="F73" s="140"/>
      <c r="G73" s="134"/>
      <c r="H73" s="57"/>
      <c r="I73" s="140"/>
      <c r="J73" s="134"/>
      <c r="K73" s="57"/>
      <c r="L73" s="140"/>
      <c r="M73" s="79">
        <f>IF(E73="","",IF(Calculations!Q70="TRUE","Y","N"))</f>
      </c>
      <c r="N73" s="80">
        <f>IF(F73="","",IF(Calculations!R70="TRUE","Y","N"))</f>
      </c>
    </row>
    <row r="74" spans="3:14" s="65" customFormat="1" ht="15.75">
      <c r="C74" s="133">
        <v>61</v>
      </c>
      <c r="D74" s="139"/>
      <c r="E74" s="137"/>
      <c r="F74" s="140"/>
      <c r="G74" s="134"/>
      <c r="H74" s="57"/>
      <c r="I74" s="140"/>
      <c r="J74" s="134"/>
      <c r="K74" s="57"/>
      <c r="L74" s="140"/>
      <c r="M74" s="79">
        <f>IF(E74="","",IF(Calculations!Q71="TRUE","Y","N"))</f>
      </c>
      <c r="N74" s="80">
        <f>IF(F74="","",IF(Calculations!R71="TRUE","Y","N"))</f>
      </c>
    </row>
    <row r="75" spans="3:14" s="65" customFormat="1" ht="15.75">
      <c r="C75" s="133">
        <v>62</v>
      </c>
      <c r="D75" s="139"/>
      <c r="E75" s="137"/>
      <c r="F75" s="140"/>
      <c r="G75" s="134"/>
      <c r="H75" s="57"/>
      <c r="I75" s="140"/>
      <c r="J75" s="134"/>
      <c r="K75" s="57"/>
      <c r="L75" s="140"/>
      <c r="M75" s="79">
        <f>IF(E75="","",IF(Calculations!Q72="TRUE","Y","N"))</f>
      </c>
      <c r="N75" s="80">
        <f>IF(F75="","",IF(Calculations!R72="TRUE","Y","N"))</f>
      </c>
    </row>
    <row r="76" spans="3:14" s="65" customFormat="1" ht="15.75">
      <c r="C76" s="133">
        <v>63</v>
      </c>
      <c r="D76" s="139"/>
      <c r="E76" s="137"/>
      <c r="F76" s="140"/>
      <c r="G76" s="134"/>
      <c r="H76" s="57"/>
      <c r="I76" s="140"/>
      <c r="J76" s="134"/>
      <c r="K76" s="57"/>
      <c r="L76" s="140"/>
      <c r="M76" s="79">
        <f>IF(E76="","",IF(Calculations!Q73="TRUE","Y","N"))</f>
      </c>
      <c r="N76" s="80">
        <f>IF(F76="","",IF(Calculations!R73="TRUE","Y","N"))</f>
      </c>
    </row>
    <row r="77" spans="3:14" s="65" customFormat="1" ht="15.75">
      <c r="C77" s="133">
        <v>64</v>
      </c>
      <c r="D77" s="139"/>
      <c r="E77" s="137"/>
      <c r="F77" s="140"/>
      <c r="G77" s="134"/>
      <c r="H77" s="57"/>
      <c r="I77" s="140"/>
      <c r="J77" s="134"/>
      <c r="K77" s="57"/>
      <c r="L77" s="140"/>
      <c r="M77" s="79">
        <f>IF(E77="","",IF(Calculations!Q74="TRUE","Y","N"))</f>
      </c>
      <c r="N77" s="80">
        <f>IF(F77="","",IF(Calculations!R74="TRUE","Y","N"))</f>
      </c>
    </row>
    <row r="78" spans="3:14" s="65" customFormat="1" ht="15.75">
      <c r="C78" s="133">
        <v>65</v>
      </c>
      <c r="D78" s="139"/>
      <c r="E78" s="137"/>
      <c r="F78" s="140"/>
      <c r="G78" s="134"/>
      <c r="H78" s="57"/>
      <c r="I78" s="140"/>
      <c r="J78" s="134"/>
      <c r="K78" s="57"/>
      <c r="L78" s="140"/>
      <c r="M78" s="79">
        <f>IF(E78="","",IF(Calculations!Q75="TRUE","Y","N"))</f>
      </c>
      <c r="N78" s="80">
        <f>IF(F78="","",IF(Calculations!R75="TRUE","Y","N"))</f>
      </c>
    </row>
    <row r="79" spans="3:14" s="65" customFormat="1" ht="15.75">
      <c r="C79" s="133">
        <v>66</v>
      </c>
      <c r="D79" s="139"/>
      <c r="E79" s="137"/>
      <c r="F79" s="140"/>
      <c r="G79" s="134"/>
      <c r="H79" s="57"/>
      <c r="I79" s="140"/>
      <c r="J79" s="134"/>
      <c r="K79" s="57"/>
      <c r="L79" s="140"/>
      <c r="M79" s="79">
        <f>IF(E79="","",IF(Calculations!Q76="TRUE","Y","N"))</f>
      </c>
      <c r="N79" s="80">
        <f>IF(F79="","",IF(Calculations!R76="TRUE","Y","N"))</f>
      </c>
    </row>
    <row r="80" spans="3:14" s="65" customFormat="1" ht="15.75">
      <c r="C80" s="133">
        <v>67</v>
      </c>
      <c r="D80" s="139"/>
      <c r="E80" s="137"/>
      <c r="F80" s="140"/>
      <c r="G80" s="134"/>
      <c r="H80" s="57"/>
      <c r="I80" s="140"/>
      <c r="J80" s="134"/>
      <c r="K80" s="57"/>
      <c r="L80" s="140"/>
      <c r="M80" s="79">
        <f>IF(E80="","",IF(Calculations!Q77="TRUE","Y","N"))</f>
      </c>
      <c r="N80" s="80">
        <f>IF(F80="","",IF(Calculations!R77="TRUE","Y","N"))</f>
      </c>
    </row>
    <row r="81" spans="3:14" s="65" customFormat="1" ht="15.75">
      <c r="C81" s="133">
        <v>68</v>
      </c>
      <c r="D81" s="139"/>
      <c r="E81" s="137"/>
      <c r="F81" s="140"/>
      <c r="G81" s="134"/>
      <c r="H81" s="57"/>
      <c r="I81" s="140"/>
      <c r="J81" s="134"/>
      <c r="K81" s="57"/>
      <c r="L81" s="140"/>
      <c r="M81" s="79">
        <f>IF(E81="","",IF(Calculations!Q78="TRUE","Y","N"))</f>
      </c>
      <c r="N81" s="80">
        <f>IF(F81="","",IF(Calculations!R78="TRUE","Y","N"))</f>
      </c>
    </row>
    <row r="82" spans="3:14" s="65" customFormat="1" ht="15.75">
      <c r="C82" s="133">
        <v>69</v>
      </c>
      <c r="D82" s="139"/>
      <c r="E82" s="137"/>
      <c r="F82" s="140"/>
      <c r="G82" s="134"/>
      <c r="H82" s="57"/>
      <c r="I82" s="140"/>
      <c r="J82" s="134"/>
      <c r="K82" s="57"/>
      <c r="L82" s="140"/>
      <c r="M82" s="79">
        <f>IF(E82="","",IF(Calculations!Q79="TRUE","Y","N"))</f>
      </c>
      <c r="N82" s="80">
        <f>IF(F82="","",IF(Calculations!R79="TRUE","Y","N"))</f>
      </c>
    </row>
    <row r="83" spans="3:14" s="65" customFormat="1" ht="15.75">
      <c r="C83" s="133">
        <v>70</v>
      </c>
      <c r="D83" s="139"/>
      <c r="E83" s="137"/>
      <c r="F83" s="140"/>
      <c r="G83" s="134"/>
      <c r="H83" s="57"/>
      <c r="I83" s="140"/>
      <c r="J83" s="134"/>
      <c r="K83" s="57"/>
      <c r="L83" s="140"/>
      <c r="M83" s="79">
        <f>IF(E83="","",IF(Calculations!Q80="TRUE","Y","N"))</f>
      </c>
      <c r="N83" s="80">
        <f>IF(F83="","",IF(Calculations!R80="TRUE","Y","N"))</f>
      </c>
    </row>
    <row r="84" spans="3:14" s="65" customFormat="1" ht="15.75">
      <c r="C84" s="133">
        <v>71</v>
      </c>
      <c r="D84" s="139"/>
      <c r="E84" s="137"/>
      <c r="F84" s="140"/>
      <c r="G84" s="134"/>
      <c r="H84" s="57"/>
      <c r="I84" s="140"/>
      <c r="J84" s="134"/>
      <c r="K84" s="57"/>
      <c r="L84" s="140"/>
      <c r="M84" s="79">
        <f>IF(E84="","",IF(Calculations!Q81="TRUE","Y","N"))</f>
      </c>
      <c r="N84" s="80">
        <f>IF(F84="","",IF(Calculations!R81="TRUE","Y","N"))</f>
      </c>
    </row>
    <row r="85" spans="3:14" s="65" customFormat="1" ht="15.75">
      <c r="C85" s="133">
        <v>72</v>
      </c>
      <c r="D85" s="139"/>
      <c r="E85" s="137"/>
      <c r="F85" s="140"/>
      <c r="G85" s="31"/>
      <c r="H85" s="57"/>
      <c r="I85" s="140"/>
      <c r="J85" s="31"/>
      <c r="K85" s="57"/>
      <c r="L85" s="140"/>
      <c r="M85" s="79">
        <f>IF(E85="","",IF(Calculations!Q82="TRUE","Y","N"))</f>
      </c>
      <c r="N85" s="80">
        <f>IF(F85="","",IF(Calculations!R82="TRUE","Y","N"))</f>
      </c>
    </row>
    <row r="86" spans="3:14" s="65" customFormat="1" ht="15.75">
      <c r="C86" s="133">
        <v>73</v>
      </c>
      <c r="D86" s="139"/>
      <c r="E86" s="137"/>
      <c r="F86" s="140"/>
      <c r="G86" s="31"/>
      <c r="H86" s="57"/>
      <c r="I86" s="140"/>
      <c r="J86" s="31"/>
      <c r="K86" s="142"/>
      <c r="L86" s="141"/>
      <c r="M86" s="79">
        <f>IF(E86="","",IF(Calculations!Q83="TRUE","Y","N"))</f>
      </c>
      <c r="N86" s="80">
        <f>IF(F86="","",IF(Calculations!R83="TRUE","Y","N"))</f>
      </c>
    </row>
    <row r="87" spans="3:14" s="65" customFormat="1" ht="15.75">
      <c r="C87" s="133">
        <v>74</v>
      </c>
      <c r="D87" s="139"/>
      <c r="E87" s="137"/>
      <c r="F87" s="140"/>
      <c r="G87" s="31"/>
      <c r="H87" s="57"/>
      <c r="I87" s="140"/>
      <c r="J87" s="31"/>
      <c r="K87" s="57"/>
      <c r="L87" s="140"/>
      <c r="M87" s="79">
        <f>IF(E87="","",IF(Calculations!Q84="TRUE","Y","N"))</f>
      </c>
      <c r="N87" s="80">
        <f>IF(F87="","",IF(Calculations!R84="TRUE","Y","N"))</f>
      </c>
    </row>
    <row r="88" spans="3:14" s="65" customFormat="1" ht="15.75">
      <c r="C88" s="133">
        <v>75</v>
      </c>
      <c r="D88" s="139"/>
      <c r="E88" s="137"/>
      <c r="F88" s="141"/>
      <c r="G88" s="31"/>
      <c r="H88" s="142"/>
      <c r="I88" s="141"/>
      <c r="J88" s="31"/>
      <c r="K88" s="57"/>
      <c r="L88" s="140"/>
      <c r="M88" s="79">
        <f>IF(E88="","",IF(Calculations!Q85="TRUE","Y","N"))</f>
      </c>
      <c r="N88" s="80">
        <f>IF(F88="","",IF(Calculations!R85="TRUE","Y","N"))</f>
      </c>
    </row>
    <row r="89" spans="3:14" s="65" customFormat="1" ht="15.75">
      <c r="C89" s="133">
        <v>76</v>
      </c>
      <c r="D89" s="139"/>
      <c r="E89" s="137"/>
      <c r="F89" s="140"/>
      <c r="G89" s="31"/>
      <c r="H89" s="57"/>
      <c r="I89" s="140"/>
      <c r="J89" s="31"/>
      <c r="K89" s="57"/>
      <c r="L89" s="140"/>
      <c r="M89" s="79">
        <f>IF(E89="","",IF(Calculations!Q86="TRUE","Y","N"))</f>
      </c>
      <c r="N89" s="80">
        <f>IF(F89="","",IF(Calculations!R86="TRUE","Y","N"))</f>
      </c>
    </row>
    <row r="90" spans="3:14" s="65" customFormat="1" ht="15.75">
      <c r="C90" s="133">
        <v>77</v>
      </c>
      <c r="D90" s="139"/>
      <c r="E90" s="137"/>
      <c r="F90" s="140"/>
      <c r="G90" s="31"/>
      <c r="H90" s="57"/>
      <c r="I90" s="140"/>
      <c r="J90" s="31"/>
      <c r="K90" s="57"/>
      <c r="L90" s="140"/>
      <c r="M90" s="79">
        <f>IF(E90="","",IF(Calculations!Q87="TRUE","Y","N"))</f>
      </c>
      <c r="N90" s="80">
        <f>IF(F90="","",IF(Calculations!R87="TRUE","Y","N"))</f>
      </c>
    </row>
    <row r="91" spans="3:14" s="65" customFormat="1" ht="15.75">
      <c r="C91" s="133">
        <v>78</v>
      </c>
      <c r="D91" s="139"/>
      <c r="E91" s="137"/>
      <c r="F91" s="140"/>
      <c r="G91" s="31"/>
      <c r="H91" s="57"/>
      <c r="I91" s="140"/>
      <c r="J91" s="31"/>
      <c r="K91" s="57"/>
      <c r="L91" s="140"/>
      <c r="M91" s="79">
        <f>IF(E91="","",IF(Calculations!Q88="TRUE","Y","N"))</f>
      </c>
      <c r="N91" s="80">
        <f>IF(F91="","",IF(Calculations!R88="TRUE","Y","N"))</f>
      </c>
    </row>
    <row r="92" spans="3:14" s="65" customFormat="1" ht="15.75">
      <c r="C92" s="133">
        <v>79</v>
      </c>
      <c r="D92" s="139"/>
      <c r="E92" s="137"/>
      <c r="F92" s="140"/>
      <c r="G92" s="31"/>
      <c r="H92" s="142"/>
      <c r="I92" s="141"/>
      <c r="J92" s="31"/>
      <c r="K92" s="57"/>
      <c r="L92" s="140"/>
      <c r="M92" s="79">
        <f>IF(E92="","",IF(Calculations!Q89="TRUE","Y","N"))</f>
      </c>
      <c r="N92" s="80">
        <f>IF(F92="","",IF(Calculations!R89="TRUE","Y","N"))</f>
      </c>
    </row>
    <row r="93" spans="3:14" s="65" customFormat="1" ht="15.75">
      <c r="C93" s="133">
        <v>80</v>
      </c>
      <c r="D93" s="139"/>
      <c r="E93" s="137"/>
      <c r="F93" s="140"/>
      <c r="G93" s="31"/>
      <c r="H93" s="57"/>
      <c r="I93" s="140"/>
      <c r="J93" s="31"/>
      <c r="K93" s="57"/>
      <c r="L93" s="140"/>
      <c r="M93" s="79">
        <f>IF(E93="","",IF(Calculations!Q90="TRUE","Y","N"))</f>
      </c>
      <c r="N93" s="80">
        <f>IF(F93="","",IF(Calculations!R90="TRUE","Y","N"))</f>
      </c>
    </row>
    <row r="94" spans="3:14" s="65" customFormat="1" ht="15.75">
      <c r="C94" s="133">
        <v>81</v>
      </c>
      <c r="D94" s="139"/>
      <c r="E94" s="137"/>
      <c r="F94" s="140"/>
      <c r="G94" s="31"/>
      <c r="H94" s="57"/>
      <c r="I94" s="140"/>
      <c r="J94" s="31"/>
      <c r="K94" s="57"/>
      <c r="L94" s="140"/>
      <c r="M94" s="79">
        <f>IF(E94="","",IF(Calculations!Q91="TRUE","Y","N"))</f>
      </c>
      <c r="N94" s="80">
        <f>IF(F94="","",IF(Calculations!R91="TRUE","Y","N"))</f>
      </c>
    </row>
    <row r="95" spans="3:14" s="65" customFormat="1" ht="15.75">
      <c r="C95" s="133">
        <v>82</v>
      </c>
      <c r="D95" s="139"/>
      <c r="E95" s="137"/>
      <c r="F95" s="140"/>
      <c r="G95" s="31"/>
      <c r="H95" s="57"/>
      <c r="I95" s="140"/>
      <c r="J95" s="31"/>
      <c r="K95" s="57"/>
      <c r="L95" s="140"/>
      <c r="M95" s="79">
        <f>IF(E95="","",IF(Calculations!Q92="TRUE","Y","N"))</f>
      </c>
      <c r="N95" s="80">
        <f>IF(F95="","",IF(Calculations!R92="TRUE","Y","N"))</f>
      </c>
    </row>
    <row r="96" spans="3:14" s="65" customFormat="1" ht="15.75">
      <c r="C96" s="133">
        <v>83</v>
      </c>
      <c r="D96" s="139"/>
      <c r="E96" s="137"/>
      <c r="F96" s="140"/>
      <c r="G96" s="31"/>
      <c r="H96" s="57"/>
      <c r="I96" s="140"/>
      <c r="J96" s="31"/>
      <c r="K96" s="57"/>
      <c r="L96" s="140"/>
      <c r="M96" s="79">
        <f>IF(E96="","",IF(Calculations!Q93="TRUE","Y","N"))</f>
      </c>
      <c r="N96" s="80">
        <f>IF(F96="","",IF(Calculations!R93="TRUE","Y","N"))</f>
      </c>
    </row>
    <row r="97" spans="3:14" s="65" customFormat="1" ht="15.75">
      <c r="C97" s="133">
        <v>84</v>
      </c>
      <c r="D97" s="139"/>
      <c r="E97" s="137"/>
      <c r="F97" s="140"/>
      <c r="G97" s="31"/>
      <c r="H97" s="57"/>
      <c r="I97" s="140"/>
      <c r="J97" s="31"/>
      <c r="K97" s="57"/>
      <c r="L97" s="140"/>
      <c r="M97" s="79">
        <f>IF(E97="","",IF(Calculations!Q94="TRUE","Y","N"))</f>
      </c>
      <c r="N97" s="80">
        <f>IF(F97="","",IF(Calculations!R94="TRUE","Y","N"))</f>
      </c>
    </row>
    <row r="98" spans="3:14" s="65" customFormat="1" ht="15.75">
      <c r="C98" s="133">
        <v>85</v>
      </c>
      <c r="D98" s="139"/>
      <c r="E98" s="137"/>
      <c r="F98" s="140"/>
      <c r="G98" s="31"/>
      <c r="H98" s="57"/>
      <c r="I98" s="140"/>
      <c r="J98" s="31"/>
      <c r="K98" s="57"/>
      <c r="L98" s="140"/>
      <c r="M98" s="79">
        <f>IF(E98="","",IF(Calculations!Q95="TRUE","Y","N"))</f>
      </c>
      <c r="N98" s="80">
        <f>IF(F98="","",IF(Calculations!R95="TRUE","Y","N"))</f>
      </c>
    </row>
    <row r="99" spans="3:14" s="65" customFormat="1" ht="15.75">
      <c r="C99" s="133">
        <v>86</v>
      </c>
      <c r="D99" s="139"/>
      <c r="E99" s="137"/>
      <c r="F99" s="140"/>
      <c r="G99" s="31"/>
      <c r="H99" s="57"/>
      <c r="I99" s="140"/>
      <c r="J99" s="31"/>
      <c r="K99" s="57"/>
      <c r="L99" s="140"/>
      <c r="M99" s="79">
        <f>IF(E99="","",IF(Calculations!Q96="TRUE","Y","N"))</f>
      </c>
      <c r="N99" s="80">
        <f>IF(F99="","",IF(Calculations!R96="TRUE","Y","N"))</f>
      </c>
    </row>
    <row r="100" spans="3:14" s="65" customFormat="1" ht="15.75">
      <c r="C100" s="133">
        <v>87</v>
      </c>
      <c r="D100" s="139"/>
      <c r="E100" s="137"/>
      <c r="F100" s="140"/>
      <c r="G100" s="31"/>
      <c r="H100" s="57"/>
      <c r="I100" s="140"/>
      <c r="J100" s="31"/>
      <c r="K100" s="57"/>
      <c r="L100" s="140"/>
      <c r="M100" s="79">
        <f>IF(E100="","",IF(Calculations!Q97="TRUE","Y","N"))</f>
      </c>
      <c r="N100" s="80">
        <f>IF(F100="","",IF(Calculations!R97="TRUE","Y","N"))</f>
      </c>
    </row>
    <row r="101" spans="3:14" s="65" customFormat="1" ht="15.75">
      <c r="C101" s="133">
        <v>88</v>
      </c>
      <c r="D101" s="139"/>
      <c r="E101" s="137"/>
      <c r="F101" s="140"/>
      <c r="G101" s="31"/>
      <c r="H101" s="57"/>
      <c r="I101" s="140"/>
      <c r="J101" s="31"/>
      <c r="K101" s="57"/>
      <c r="L101" s="140"/>
      <c r="M101" s="79">
        <f>IF(E101="","",IF(Calculations!Q98="TRUE","Y","N"))</f>
      </c>
      <c r="N101" s="80">
        <f>IF(F101="","",IF(Calculations!R98="TRUE","Y","N"))</f>
      </c>
    </row>
    <row r="102" spans="3:14" s="65" customFormat="1" ht="15.75">
      <c r="C102" s="133">
        <v>89</v>
      </c>
      <c r="D102" s="139"/>
      <c r="E102" s="137"/>
      <c r="F102" s="140"/>
      <c r="G102" s="31"/>
      <c r="H102" s="57"/>
      <c r="I102" s="140"/>
      <c r="J102" s="31"/>
      <c r="K102" s="57"/>
      <c r="L102" s="140"/>
      <c r="M102" s="79">
        <f>IF(E102="","",IF(Calculations!Q99="TRUE","Y","N"))</f>
      </c>
      <c r="N102" s="80">
        <f>IF(F102="","",IF(Calculations!R99="TRUE","Y","N"))</f>
      </c>
    </row>
    <row r="103" spans="3:14" s="65" customFormat="1" ht="15.75">
      <c r="C103" s="133">
        <v>90</v>
      </c>
      <c r="D103" s="139"/>
      <c r="E103" s="137"/>
      <c r="F103" s="140"/>
      <c r="G103" s="31"/>
      <c r="H103" s="57"/>
      <c r="I103" s="140"/>
      <c r="J103" s="31"/>
      <c r="K103" s="57"/>
      <c r="L103" s="140"/>
      <c r="M103" s="79">
        <f>IF(E103="","",IF(Calculations!Q100="TRUE","Y","N"))</f>
      </c>
      <c r="N103" s="80">
        <f>IF(F103="","",IF(Calculations!R100="TRUE","Y","N"))</f>
      </c>
    </row>
    <row r="104" spans="3:14" s="65" customFormat="1" ht="15.75">
      <c r="C104" s="133">
        <v>91</v>
      </c>
      <c r="D104" s="139"/>
      <c r="E104" s="137"/>
      <c r="F104" s="140"/>
      <c r="G104" s="31"/>
      <c r="H104" s="57"/>
      <c r="I104" s="140"/>
      <c r="J104" s="31"/>
      <c r="K104" s="57"/>
      <c r="L104" s="140"/>
      <c r="M104" s="79">
        <f>IF(E104="","",IF(Calculations!Q101="TRUE","Y","N"))</f>
      </c>
      <c r="N104" s="80">
        <f>IF(F104="","",IF(Calculations!R101="TRUE","Y","N"))</f>
      </c>
    </row>
    <row r="105" spans="3:14" s="65" customFormat="1" ht="15.75">
      <c r="C105" s="133">
        <v>92</v>
      </c>
      <c r="D105" s="139"/>
      <c r="E105" s="137"/>
      <c r="F105" s="140"/>
      <c r="G105" s="31"/>
      <c r="H105" s="57"/>
      <c r="I105" s="140"/>
      <c r="J105" s="31"/>
      <c r="K105" s="57"/>
      <c r="L105" s="140"/>
      <c r="M105" s="79">
        <f>IF(E105="","",IF(Calculations!Q102="TRUE","Y","N"))</f>
      </c>
      <c r="N105" s="80">
        <f>IF(F105="","",IF(Calculations!R102="TRUE","Y","N"))</f>
      </c>
    </row>
    <row r="106" spans="3:14" s="65" customFormat="1" ht="15.75">
      <c r="C106" s="133">
        <v>93</v>
      </c>
      <c r="D106" s="139"/>
      <c r="E106" s="137"/>
      <c r="F106" s="140"/>
      <c r="G106" s="31"/>
      <c r="H106" s="57"/>
      <c r="I106" s="140"/>
      <c r="J106" s="31"/>
      <c r="K106" s="57"/>
      <c r="L106" s="140"/>
      <c r="M106" s="79">
        <f>IF(E106="","",IF(Calculations!Q103="TRUE","Y","N"))</f>
      </c>
      <c r="N106" s="80">
        <f>IF(F106="","",IF(Calculations!R103="TRUE","Y","N"))</f>
      </c>
    </row>
    <row r="107" spans="3:14" s="65" customFormat="1" ht="15.75">
      <c r="C107" s="133">
        <v>94</v>
      </c>
      <c r="D107" s="139"/>
      <c r="E107" s="137"/>
      <c r="F107" s="140"/>
      <c r="G107" s="31"/>
      <c r="H107" s="57"/>
      <c r="I107" s="140"/>
      <c r="J107" s="31"/>
      <c r="K107" s="57"/>
      <c r="L107" s="140"/>
      <c r="M107" s="79">
        <f>IF(E107="","",IF(Calculations!Q104="TRUE","Y","N"))</f>
      </c>
      <c r="N107" s="80">
        <f>IF(F107="","",IF(Calculations!R104="TRUE","Y","N"))</f>
      </c>
    </row>
    <row r="108" spans="3:14" s="65" customFormat="1" ht="15.75">
      <c r="C108" s="133">
        <v>95</v>
      </c>
      <c r="D108" s="139"/>
      <c r="E108" s="137"/>
      <c r="F108" s="140"/>
      <c r="G108" s="31"/>
      <c r="H108" s="57"/>
      <c r="I108" s="140"/>
      <c r="J108" s="31"/>
      <c r="K108" s="57"/>
      <c r="L108" s="140"/>
      <c r="M108" s="79">
        <f>IF(E108="","",IF(Calculations!Q105="TRUE","Y","N"))</f>
      </c>
      <c r="N108" s="80">
        <f>IF(F108="","",IF(Calculations!R105="TRUE","Y","N"))</f>
      </c>
    </row>
    <row r="109" spans="3:14" s="65" customFormat="1" ht="15.75">
      <c r="C109" s="133">
        <v>96</v>
      </c>
      <c r="D109" s="139"/>
      <c r="E109" s="137"/>
      <c r="F109" s="140"/>
      <c r="G109" s="31"/>
      <c r="H109" s="57"/>
      <c r="I109" s="140"/>
      <c r="J109" s="31"/>
      <c r="K109" s="57"/>
      <c r="L109" s="140"/>
      <c r="M109" s="79">
        <f>IF(E109="","",IF(Calculations!Q106="TRUE","Y","N"))</f>
      </c>
      <c r="N109" s="80">
        <f>IF(F109="","",IF(Calculations!R106="TRUE","Y","N"))</f>
      </c>
    </row>
    <row r="110" spans="3:14" ht="15.75">
      <c r="C110" s="133">
        <v>97</v>
      </c>
      <c r="D110" s="139"/>
      <c r="E110" s="137"/>
      <c r="F110" s="140"/>
      <c r="G110" s="31"/>
      <c r="H110" s="57"/>
      <c r="I110" s="140"/>
      <c r="J110" s="31"/>
      <c r="K110" s="57"/>
      <c r="L110" s="140"/>
      <c r="M110" s="79">
        <f>IF(E110="","",IF(Calculations!Q107="TRUE","Y","N"))</f>
      </c>
      <c r="N110" s="80">
        <f>IF(F110="","",IF(Calculations!R107="TRUE","Y","N"))</f>
      </c>
    </row>
    <row r="111" spans="3:14" ht="15.75">
      <c r="C111" s="133">
        <v>98</v>
      </c>
      <c r="D111" s="139"/>
      <c r="E111" s="137"/>
      <c r="F111" s="140"/>
      <c r="G111" s="31"/>
      <c r="H111" s="57"/>
      <c r="I111" s="140"/>
      <c r="J111" s="31"/>
      <c r="K111" s="57"/>
      <c r="L111" s="140"/>
      <c r="M111" s="79">
        <f>IF(E111="","",IF(Calculations!Q108="TRUE","Y","N"))</f>
      </c>
      <c r="N111" s="80">
        <f>IF(F111="","",IF(Calculations!R108="TRUE","Y","N"))</f>
      </c>
    </row>
    <row r="112" spans="3:14" ht="15.75">
      <c r="C112" s="133">
        <v>99</v>
      </c>
      <c r="D112" s="139"/>
      <c r="E112" s="137"/>
      <c r="F112" s="140"/>
      <c r="G112" s="31"/>
      <c r="H112" s="57"/>
      <c r="I112" s="140"/>
      <c r="J112" s="31"/>
      <c r="K112" s="57"/>
      <c r="L112" s="140"/>
      <c r="M112" s="79">
        <f>IF(E112="","",IF(Calculations!Q109="TRUE","Y","N"))</f>
      </c>
      <c r="N112" s="80">
        <f>IF(F112="","",IF(Calculations!R109="TRUE","Y","N"))</f>
      </c>
    </row>
    <row r="113" spans="3:14" ht="16.5" thickBot="1">
      <c r="C113" s="76">
        <v>100</v>
      </c>
      <c r="D113" s="139"/>
      <c r="E113" s="137"/>
      <c r="F113" s="140"/>
      <c r="G113" s="32"/>
      <c r="H113" s="57"/>
      <c r="I113" s="140"/>
      <c r="J113" s="32"/>
      <c r="K113" s="57"/>
      <c r="L113" s="140"/>
      <c r="M113" s="81">
        <f>IF(E113="","",IF(Calculations!Q110="TRUE","Y","N"))</f>
      </c>
      <c r="N113" s="82">
        <f>IF(F113="","",IF(Calculations!R110="TRUE","Y","N"))</f>
      </c>
    </row>
    <row r="114" spans="3:13" ht="21.75" thickBot="1">
      <c r="C114" s="172"/>
      <c r="D114" s="135" t="s">
        <v>16</v>
      </c>
      <c r="E114" s="173"/>
      <c r="F114" s="136">
        <f>Calculations!F111</f>
        <v>1</v>
      </c>
      <c r="G114" s="86"/>
      <c r="H114" s="138"/>
      <c r="I114" s="136">
        <f>Calculations!J111</f>
        <v>1</v>
      </c>
      <c r="J114" s="86"/>
      <c r="K114" s="138"/>
      <c r="L114" s="136">
        <f>IF(K14="","0%",Calculations!N111)</f>
        <v>0.8333333333333334</v>
      </c>
      <c r="M114" s="174"/>
    </row>
    <row r="115" spans="3:12" s="95" customFormat="1" ht="21.75" thickBot="1">
      <c r="C115" s="89"/>
      <c r="D115" s="90" t="s">
        <v>17</v>
      </c>
      <c r="E115" s="91"/>
      <c r="F115" s="92">
        <f>IF(D14="","Known",Calculations!H111)</f>
        <v>0.9333333333333333</v>
      </c>
      <c r="G115" s="93"/>
      <c r="H115" s="93"/>
      <c r="I115" s="94">
        <f>IF(D14="","Known",Calculations!L111)</f>
        <v>0.9666666666666667</v>
      </c>
      <c r="J115" s="93"/>
      <c r="K115" s="93"/>
      <c r="L115" s="94">
        <f>IF(D14="","Known",Calculations!P111)</f>
        <v>0.8</v>
      </c>
    </row>
    <row r="116" ht="13.5" thickBot="1"/>
    <row r="117" spans="8:13" ht="21.75" thickBot="1">
      <c r="H117" s="175"/>
      <c r="I117" s="175"/>
      <c r="J117" s="175"/>
      <c r="K117" s="175"/>
      <c r="L117" s="176" t="s">
        <v>72</v>
      </c>
      <c r="M117" s="99">
        <f>COUNTIF(M14:M113,"Y")/(100-COUNTBLANK(M14:M113))</f>
        <v>0.8</v>
      </c>
    </row>
    <row r="118" spans="8:14" ht="21.75" thickBot="1">
      <c r="H118" s="175"/>
      <c r="I118" s="175"/>
      <c r="J118" s="93"/>
      <c r="K118" s="93"/>
      <c r="L118" s="175"/>
      <c r="M118" s="100" t="s">
        <v>19</v>
      </c>
      <c r="N118" s="99">
        <f>COUNTIF(N14:N113,"Y")/(100-COUNTBLANK(N14:N113))</f>
        <v>0.7666666666666667</v>
      </c>
    </row>
    <row r="119" spans="3:13" ht="18">
      <c r="C119" s="126"/>
      <c r="D119" s="126"/>
      <c r="I119" s="101"/>
      <c r="J119" s="102"/>
      <c r="K119" s="102"/>
      <c r="L119" s="102"/>
      <c r="M119" s="102"/>
    </row>
    <row r="120" ht="18">
      <c r="C120" s="103" t="s">
        <v>20</v>
      </c>
    </row>
    <row r="121" spans="3:4" ht="15">
      <c r="C121" s="177" t="s">
        <v>21</v>
      </c>
      <c r="D121" s="105" t="s">
        <v>55</v>
      </c>
    </row>
    <row r="122" spans="3:4" ht="15">
      <c r="C122" s="178" t="s">
        <v>22</v>
      </c>
      <c r="D122" s="105" t="s">
        <v>54</v>
      </c>
    </row>
    <row r="123" spans="3:4" ht="15">
      <c r="C123" s="177" t="s">
        <v>23</v>
      </c>
      <c r="D123" s="105" t="s">
        <v>57</v>
      </c>
    </row>
    <row r="124" spans="3:4" ht="15">
      <c r="C124" s="178" t="s">
        <v>24</v>
      </c>
      <c r="D124" s="105" t="s">
        <v>58</v>
      </c>
    </row>
    <row r="125" spans="3:4" ht="15">
      <c r="C125" s="178" t="s">
        <v>25</v>
      </c>
      <c r="D125" s="105" t="s">
        <v>56</v>
      </c>
    </row>
  </sheetData>
  <mergeCells count="3">
    <mergeCell ref="E12:F12"/>
    <mergeCell ref="H12:I12"/>
    <mergeCell ref="K12:L12"/>
  </mergeCells>
  <printOptions/>
  <pageMargins left="0.11" right="0.5" top="0.39" bottom="0.5" header="0.25" footer="0.25"/>
  <pageSetup horizontalDpi="300" verticalDpi="300" orientation="landscape" r:id="rId3"/>
  <headerFooter alignWithMargins="0">
    <oddFooter>&amp;L&amp;"Arial,Italic"&amp;8Page &amp;P of &amp;N&amp;C&amp;"Arial,Italic"&amp;8MSAATTIB-EN-XLS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C2:N126"/>
  <sheetViews>
    <sheetView showGridLines="0" zoomScale="55" zoomScaleNormal="55" workbookViewId="0" topLeftCell="A1">
      <selection activeCell="A1" sqref="A1:IV16384"/>
    </sheetView>
  </sheetViews>
  <sheetFormatPr defaultColWidth="9.140625" defaultRowHeight="12.75"/>
  <cols>
    <col min="1" max="2" width="9.140625" style="60" customWidth="1"/>
    <col min="3" max="3" width="15.28125" style="60" customWidth="1"/>
    <col min="4" max="6" width="14.57421875" style="60" customWidth="1"/>
    <col min="7" max="7" width="2.140625" style="60" customWidth="1"/>
    <col min="8" max="9" width="14.57421875" style="60" customWidth="1"/>
    <col min="10" max="10" width="2.140625" style="60" customWidth="1"/>
    <col min="11" max="12" width="14.57421875" style="60" customWidth="1"/>
    <col min="13" max="13" width="13.00390625" style="60" customWidth="1"/>
    <col min="14" max="14" width="10.421875" style="108" customWidth="1"/>
    <col min="15" max="16384" width="9.140625" style="60" customWidth="1"/>
  </cols>
  <sheetData>
    <row r="2" spans="3:4" ht="30">
      <c r="C2" s="58" t="s">
        <v>0</v>
      </c>
      <c r="D2" s="59"/>
    </row>
    <row r="3" spans="3:4" ht="12.75">
      <c r="C3" s="96"/>
      <c r="D3" s="59"/>
    </row>
    <row r="5" ht="20.25">
      <c r="G5" s="109" t="s">
        <v>1</v>
      </c>
    </row>
    <row r="6" spans="8:11" ht="18">
      <c r="H6" s="61" t="s">
        <v>2</v>
      </c>
      <c r="I6" s="62">
        <f>'Data Entry'!I6</f>
        <v>36895</v>
      </c>
      <c r="J6" s="63"/>
      <c r="K6" s="63"/>
    </row>
    <row r="7" spans="4:11" ht="18">
      <c r="D7" s="110" t="s">
        <v>3</v>
      </c>
      <c r="H7" s="61" t="s">
        <v>4</v>
      </c>
      <c r="I7" s="111" t="str">
        <f>'Data Entry'!I7</f>
        <v>Acme Employee</v>
      </c>
      <c r="J7" s="63"/>
      <c r="K7" s="63"/>
    </row>
    <row r="8" spans="3:14" ht="18">
      <c r="C8" s="64">
        <v>1</v>
      </c>
      <c r="D8" s="112" t="str">
        <f>'Data Entry'!D8</f>
        <v>Pass</v>
      </c>
      <c r="E8" s="63"/>
      <c r="H8" s="61" t="s">
        <v>5</v>
      </c>
      <c r="I8" s="111" t="str">
        <f>'Data Entry'!I8</f>
        <v>Widgets</v>
      </c>
      <c r="J8" s="63"/>
      <c r="K8" s="63"/>
      <c r="M8" s="143" t="s">
        <v>53</v>
      </c>
      <c r="N8" s="65"/>
    </row>
    <row r="9" spans="3:14" ht="18">
      <c r="C9" s="64">
        <v>2</v>
      </c>
      <c r="D9" s="112" t="str">
        <f>'Data Entry'!D9</f>
        <v>Fail</v>
      </c>
      <c r="E9" s="63"/>
      <c r="H9" s="61" t="s">
        <v>45</v>
      </c>
      <c r="I9" s="111" t="str">
        <f>'Data Entry'!I9</f>
        <v>Earth Products</v>
      </c>
      <c r="J9" s="63"/>
      <c r="K9" s="63"/>
      <c r="M9" s="143" t="s">
        <v>47</v>
      </c>
      <c r="N9" s="143" t="s">
        <v>50</v>
      </c>
    </row>
    <row r="10" spans="13:14" ht="12.75">
      <c r="M10" s="143" t="s">
        <v>48</v>
      </c>
      <c r="N10" s="143" t="s">
        <v>51</v>
      </c>
    </row>
    <row r="11" spans="13:14" ht="13.5" thickBot="1">
      <c r="M11" s="143" t="s">
        <v>49</v>
      </c>
      <c r="N11" s="143" t="s">
        <v>52</v>
      </c>
    </row>
    <row r="12" spans="3:14" ht="16.5" thickBot="1">
      <c r="C12" s="66" t="s">
        <v>6</v>
      </c>
      <c r="D12" s="67"/>
      <c r="E12" s="69" t="str">
        <f>'Data Entry'!E12</f>
        <v>Operator #1</v>
      </c>
      <c r="F12" s="68"/>
      <c r="G12" s="29"/>
      <c r="H12" s="67" t="str">
        <f>'Data Entry'!H12</f>
        <v>Operator #2</v>
      </c>
      <c r="I12" s="67"/>
      <c r="J12" s="29"/>
      <c r="K12" s="69" t="str">
        <f>'Data Entry'!K12</f>
        <v>Operator #3</v>
      </c>
      <c r="L12" s="67"/>
      <c r="M12" s="70" t="s">
        <v>10</v>
      </c>
      <c r="N12" s="71" t="s">
        <v>10</v>
      </c>
    </row>
    <row r="13" spans="3:14" ht="16.5" thickBot="1">
      <c r="C13" s="72" t="s">
        <v>11</v>
      </c>
      <c r="D13" s="113" t="s">
        <v>12</v>
      </c>
      <c r="E13" s="73" t="s">
        <v>13</v>
      </c>
      <c r="F13" s="74" t="s">
        <v>14</v>
      </c>
      <c r="G13" s="30"/>
      <c r="H13" s="73" t="s">
        <v>13</v>
      </c>
      <c r="I13" s="75" t="s">
        <v>14</v>
      </c>
      <c r="J13" s="30"/>
      <c r="K13" s="73" t="s">
        <v>13</v>
      </c>
      <c r="L13" s="74" t="s">
        <v>14</v>
      </c>
      <c r="M13" s="76" t="s">
        <v>15</v>
      </c>
      <c r="N13" s="77" t="s">
        <v>15</v>
      </c>
    </row>
    <row r="14" spans="3:14" ht="15.75">
      <c r="C14" s="78">
        <v>1</v>
      </c>
      <c r="D14" s="114" t="str">
        <f>IF(ISBLANK('Data Entry'!D14),"-",'Data Entry'!D14)</f>
        <v>Pass</v>
      </c>
      <c r="E14" s="115" t="str">
        <f>IF(ISBLANK('Data Entry'!E14),"-",'Data Entry'!E14)</f>
        <v>Pass</v>
      </c>
      <c r="F14" s="115" t="str">
        <f>IF(ISBLANK('Data Entry'!F14),"-",'Data Entry'!F14)</f>
        <v>Pass</v>
      </c>
      <c r="G14" s="53"/>
      <c r="H14" s="115" t="str">
        <f>IF(ISBLANK('Data Entry'!H14),"-",'Data Entry'!H14)</f>
        <v>Pass</v>
      </c>
      <c r="I14" s="115" t="str">
        <f>IF(ISBLANK('Data Entry'!I14),"-",'Data Entry'!I14)</f>
        <v>Pass</v>
      </c>
      <c r="J14" s="53"/>
      <c r="K14" s="115" t="str">
        <f>IF(ISBLANK('Data Entry'!K14),"-",'Data Entry'!K14)</f>
        <v>Pass</v>
      </c>
      <c r="L14" s="115" t="str">
        <f>IF(ISBLANK('Data Entry'!L14),"-",'Data Entry'!L14)</f>
        <v>Pass</v>
      </c>
      <c r="M14" s="79" t="str">
        <f>'Data Entry'!M14</f>
        <v>Y</v>
      </c>
      <c r="N14" s="79" t="str">
        <f>'Data Entry'!N14</f>
        <v>Y</v>
      </c>
    </row>
    <row r="15" spans="3:14" ht="15.75">
      <c r="C15" s="78">
        <v>2</v>
      </c>
      <c r="D15" s="116" t="str">
        <f>IF(ISBLANK('Data Entry'!D15),"-",'Data Entry'!D15)</f>
        <v>Pass</v>
      </c>
      <c r="E15" s="115" t="str">
        <f>IF(ISBLANK('Data Entry'!E15),"-",'Data Entry'!E15)</f>
        <v>Pass</v>
      </c>
      <c r="F15" s="115" t="str">
        <f>IF(ISBLANK('Data Entry'!F15),"-",'Data Entry'!F15)</f>
        <v>Pass</v>
      </c>
      <c r="G15" s="53"/>
      <c r="H15" s="115" t="str">
        <f>IF(ISBLANK('Data Entry'!H15),"-",'Data Entry'!H15)</f>
        <v>Pass</v>
      </c>
      <c r="I15" s="115" t="str">
        <f>IF(ISBLANK('Data Entry'!I15),"-",'Data Entry'!I15)</f>
        <v>Pass</v>
      </c>
      <c r="J15" s="53"/>
      <c r="K15" s="115" t="str">
        <f>IF(ISBLANK('Data Entry'!K15),"-",'Data Entry'!K15)</f>
        <v>Pass</v>
      </c>
      <c r="L15" s="115" t="str">
        <f>IF(ISBLANK('Data Entry'!L15),"-",'Data Entry'!L15)</f>
        <v>Pass</v>
      </c>
      <c r="M15" s="79" t="str">
        <f>'Data Entry'!M15</f>
        <v>Y</v>
      </c>
      <c r="N15" s="79" t="str">
        <f>'Data Entry'!N15</f>
        <v>Y</v>
      </c>
    </row>
    <row r="16" spans="3:14" ht="15.75">
      <c r="C16" s="78">
        <v>3</v>
      </c>
      <c r="D16" s="116" t="str">
        <f>IF(ISBLANK('Data Entry'!D16),"-",'Data Entry'!D16)</f>
        <v>Pass</v>
      </c>
      <c r="E16" s="115" t="str">
        <f>IF(ISBLANK('Data Entry'!E16),"-",'Data Entry'!E16)</f>
        <v>Pass</v>
      </c>
      <c r="F16" s="115" t="str">
        <f>IF(ISBLANK('Data Entry'!F16),"-",'Data Entry'!F16)</f>
        <v>Pass</v>
      </c>
      <c r="G16" s="53"/>
      <c r="H16" s="115" t="str">
        <f>IF(ISBLANK('Data Entry'!H16),"-",'Data Entry'!H16)</f>
        <v>Pass</v>
      </c>
      <c r="I16" s="115" t="str">
        <f>IF(ISBLANK('Data Entry'!I16),"-",'Data Entry'!I16)</f>
        <v>Pass</v>
      </c>
      <c r="J16" s="53"/>
      <c r="K16" s="115" t="str">
        <f>IF(ISBLANK('Data Entry'!K16),"-",'Data Entry'!K16)</f>
        <v>Pass</v>
      </c>
      <c r="L16" s="115" t="str">
        <f>IF(ISBLANK('Data Entry'!L16),"-",'Data Entry'!L16)</f>
        <v>Pass</v>
      </c>
      <c r="M16" s="79" t="str">
        <f>'Data Entry'!M16</f>
        <v>Y</v>
      </c>
      <c r="N16" s="79" t="str">
        <f>'Data Entry'!N16</f>
        <v>Y</v>
      </c>
    </row>
    <row r="17" spans="3:14" ht="15.75">
      <c r="C17" s="78">
        <v>4</v>
      </c>
      <c r="D17" s="116" t="str">
        <f>IF(ISBLANK('Data Entry'!D17),"-",'Data Entry'!D17)</f>
        <v>Pass</v>
      </c>
      <c r="E17" s="115" t="str">
        <f>IF(ISBLANK('Data Entry'!E17),"-",'Data Entry'!E17)</f>
        <v>Pass</v>
      </c>
      <c r="F17" s="115" t="str">
        <f>IF(ISBLANK('Data Entry'!F17),"-",'Data Entry'!F17)</f>
        <v>Pass</v>
      </c>
      <c r="G17" s="53"/>
      <c r="H17" s="115" t="str">
        <f>IF(ISBLANK('Data Entry'!H17),"-",'Data Entry'!H17)</f>
        <v>Pass</v>
      </c>
      <c r="I17" s="115" t="str">
        <f>IF(ISBLANK('Data Entry'!I17),"-",'Data Entry'!I17)</f>
        <v>Pass</v>
      </c>
      <c r="J17" s="53"/>
      <c r="K17" s="115" t="str">
        <f>IF(ISBLANK('Data Entry'!K17),"-",'Data Entry'!K17)</f>
        <v>Fail</v>
      </c>
      <c r="L17" s="115" t="str">
        <f>IF(ISBLANK('Data Entry'!L17),"-",'Data Entry'!L17)</f>
        <v>Pass</v>
      </c>
      <c r="M17" s="79" t="str">
        <f>'Data Entry'!M17</f>
        <v>N</v>
      </c>
      <c r="N17" s="79" t="str">
        <f>'Data Entry'!N17</f>
        <v>N</v>
      </c>
    </row>
    <row r="18" spans="3:14" ht="15.75">
      <c r="C18" s="78">
        <v>5</v>
      </c>
      <c r="D18" s="116" t="str">
        <f>IF(ISBLANK('Data Entry'!D18),"-",'Data Entry'!D18)</f>
        <v>Fail</v>
      </c>
      <c r="E18" s="115" t="str">
        <f>IF(ISBLANK('Data Entry'!E18),"-",'Data Entry'!E18)</f>
        <v>Fail</v>
      </c>
      <c r="F18" s="115" t="str">
        <f>IF(ISBLANK('Data Entry'!F18),"-",'Data Entry'!F18)</f>
        <v>Fail</v>
      </c>
      <c r="G18" s="53"/>
      <c r="H18" s="115" t="str">
        <f>IF(ISBLANK('Data Entry'!H18),"-",'Data Entry'!H18)</f>
        <v>Fail</v>
      </c>
      <c r="I18" s="115" t="str">
        <f>IF(ISBLANK('Data Entry'!I18),"-",'Data Entry'!I18)</f>
        <v>Fail</v>
      </c>
      <c r="J18" s="53"/>
      <c r="K18" s="115" t="str">
        <f>IF(ISBLANK('Data Entry'!K18),"-",'Data Entry'!K18)</f>
        <v>Pass</v>
      </c>
      <c r="L18" s="115" t="str">
        <f>IF(ISBLANK('Data Entry'!L18),"-",'Data Entry'!L18)</f>
        <v>Fail</v>
      </c>
      <c r="M18" s="79" t="str">
        <f>'Data Entry'!M18</f>
        <v>N</v>
      </c>
      <c r="N18" s="79" t="str">
        <f>'Data Entry'!N18</f>
        <v>N</v>
      </c>
    </row>
    <row r="19" spans="3:14" ht="15.75">
      <c r="C19" s="78">
        <v>6</v>
      </c>
      <c r="D19" s="116" t="str">
        <f>IF(ISBLANK('Data Entry'!D19),"-",'Data Entry'!D19)</f>
        <v>Fail</v>
      </c>
      <c r="E19" s="115" t="str">
        <f>IF(ISBLANK('Data Entry'!E19),"-",'Data Entry'!E19)</f>
        <v>Pass</v>
      </c>
      <c r="F19" s="115" t="str">
        <f>IF(ISBLANK('Data Entry'!F19),"-",'Data Entry'!F19)</f>
        <v>Pass</v>
      </c>
      <c r="G19" s="53"/>
      <c r="H19" s="115" t="str">
        <f>IF(ISBLANK('Data Entry'!H19),"-",'Data Entry'!H19)</f>
        <v>Pass</v>
      </c>
      <c r="I19" s="115" t="str">
        <f>IF(ISBLANK('Data Entry'!I19),"-",'Data Entry'!I19)</f>
        <v>Pass</v>
      </c>
      <c r="J19" s="53"/>
      <c r="K19" s="115" t="str">
        <f>IF(ISBLANK('Data Entry'!K19),"-",'Data Entry'!K19)</f>
        <v>Pass</v>
      </c>
      <c r="L19" s="115" t="str">
        <f>IF(ISBLANK('Data Entry'!L19),"-",'Data Entry'!L19)</f>
        <v>Pass</v>
      </c>
      <c r="M19" s="79" t="str">
        <f>'Data Entry'!M19</f>
        <v>Y</v>
      </c>
      <c r="N19" s="79" t="str">
        <f>'Data Entry'!N19</f>
        <v>N</v>
      </c>
    </row>
    <row r="20" spans="3:14" ht="15.75">
      <c r="C20" s="78">
        <v>7</v>
      </c>
      <c r="D20" s="116" t="str">
        <f>IF(ISBLANK('Data Entry'!D20),"-",'Data Entry'!D20)</f>
        <v>Pass</v>
      </c>
      <c r="E20" s="115" t="str">
        <f>IF(ISBLANK('Data Entry'!E20),"-",'Data Entry'!E20)</f>
        <v>Pass</v>
      </c>
      <c r="F20" s="115" t="str">
        <f>IF(ISBLANK('Data Entry'!F20),"-",'Data Entry'!F20)</f>
        <v>Pass</v>
      </c>
      <c r="G20" s="53"/>
      <c r="H20" s="115" t="str">
        <f>IF(ISBLANK('Data Entry'!H20),"-",'Data Entry'!H20)</f>
        <v>Pass</v>
      </c>
      <c r="I20" s="115" t="str">
        <f>IF(ISBLANK('Data Entry'!I20),"-",'Data Entry'!I20)</f>
        <v>Pass</v>
      </c>
      <c r="J20" s="53"/>
      <c r="K20" s="115" t="str">
        <f>IF(ISBLANK('Data Entry'!K20),"-",'Data Entry'!K20)</f>
        <v>Pass</v>
      </c>
      <c r="L20" s="115" t="str">
        <f>IF(ISBLANK('Data Entry'!L20),"-",'Data Entry'!L20)</f>
        <v>Pass</v>
      </c>
      <c r="M20" s="79" t="str">
        <f>'Data Entry'!M20</f>
        <v>Y</v>
      </c>
      <c r="N20" s="79" t="str">
        <f>'Data Entry'!N20</f>
        <v>Y</v>
      </c>
    </row>
    <row r="21" spans="3:14" ht="15.75">
      <c r="C21" s="78">
        <v>8</v>
      </c>
      <c r="D21" s="116" t="str">
        <f>IF(ISBLANK('Data Entry'!D21),"-",'Data Entry'!D21)</f>
        <v>Pass</v>
      </c>
      <c r="E21" s="115" t="str">
        <f>IF(ISBLANK('Data Entry'!E21),"-",'Data Entry'!E21)</f>
        <v>Pass</v>
      </c>
      <c r="F21" s="115" t="str">
        <f>IF(ISBLANK('Data Entry'!F21),"-",'Data Entry'!F21)</f>
        <v>Pass</v>
      </c>
      <c r="G21" s="53"/>
      <c r="H21" s="115" t="str">
        <f>IF(ISBLANK('Data Entry'!H21),"-",'Data Entry'!H21)</f>
        <v>Pass</v>
      </c>
      <c r="I21" s="115" t="str">
        <f>IF(ISBLANK('Data Entry'!I21),"-",'Data Entry'!I21)</f>
        <v>Pass</v>
      </c>
      <c r="J21" s="53"/>
      <c r="K21" s="115" t="str">
        <f>IF(ISBLANK('Data Entry'!K21),"-",'Data Entry'!K21)</f>
        <v>Pass</v>
      </c>
      <c r="L21" s="115" t="str">
        <f>IF(ISBLANK('Data Entry'!L21),"-",'Data Entry'!L21)</f>
        <v>Pass</v>
      </c>
      <c r="M21" s="79" t="str">
        <f>'Data Entry'!M21</f>
        <v>Y</v>
      </c>
      <c r="N21" s="79" t="str">
        <f>'Data Entry'!N21</f>
        <v>Y</v>
      </c>
    </row>
    <row r="22" spans="3:14" ht="15.75">
      <c r="C22" s="78">
        <v>9</v>
      </c>
      <c r="D22" s="116" t="str">
        <f>IF(ISBLANK('Data Entry'!D22),"-",'Data Entry'!D22)</f>
        <v>Fail</v>
      </c>
      <c r="E22" s="115" t="str">
        <f>IF(ISBLANK('Data Entry'!E22),"-",'Data Entry'!E22)</f>
        <v>Fail</v>
      </c>
      <c r="F22" s="115" t="str">
        <f>IF(ISBLANK('Data Entry'!F22),"-",'Data Entry'!F22)</f>
        <v>Fail</v>
      </c>
      <c r="G22" s="53"/>
      <c r="H22" s="115" t="str">
        <f>IF(ISBLANK('Data Entry'!H22),"-",'Data Entry'!H22)</f>
        <v>Fail</v>
      </c>
      <c r="I22" s="115" t="str">
        <f>IF(ISBLANK('Data Entry'!I22),"-",'Data Entry'!I22)</f>
        <v>Fail</v>
      </c>
      <c r="J22" s="53"/>
      <c r="K22" s="115" t="str">
        <f>IF(ISBLANK('Data Entry'!K22),"-",'Data Entry'!K22)</f>
        <v>Fail</v>
      </c>
      <c r="L22" s="115" t="str">
        <f>IF(ISBLANK('Data Entry'!L22),"-",'Data Entry'!L22)</f>
        <v>Fail</v>
      </c>
      <c r="M22" s="79" t="str">
        <f>'Data Entry'!M22</f>
        <v>Y</v>
      </c>
      <c r="N22" s="79" t="str">
        <f>'Data Entry'!N22</f>
        <v>Y</v>
      </c>
    </row>
    <row r="23" spans="3:14" ht="15.75">
      <c r="C23" s="78">
        <v>10</v>
      </c>
      <c r="D23" s="116" t="str">
        <f>IF(ISBLANK('Data Entry'!D23),"-",'Data Entry'!D23)</f>
        <v>Pass</v>
      </c>
      <c r="E23" s="115" t="str">
        <f>IF(ISBLANK('Data Entry'!E23),"-",'Data Entry'!E23)</f>
        <v>Pass</v>
      </c>
      <c r="F23" s="115" t="str">
        <f>IF(ISBLANK('Data Entry'!F23),"-",'Data Entry'!F23)</f>
        <v>Pass</v>
      </c>
      <c r="G23" s="53"/>
      <c r="H23" s="115" t="str">
        <f>IF(ISBLANK('Data Entry'!H23),"-",'Data Entry'!H23)</f>
        <v>Pass</v>
      </c>
      <c r="I23" s="115" t="str">
        <f>IF(ISBLANK('Data Entry'!I23),"-",'Data Entry'!I23)</f>
        <v>Pass</v>
      </c>
      <c r="J23" s="53"/>
      <c r="K23" s="115" t="str">
        <f>IF(ISBLANK('Data Entry'!K23),"-",'Data Entry'!K23)</f>
        <v>Pass</v>
      </c>
      <c r="L23" s="115" t="str">
        <f>IF(ISBLANK('Data Entry'!L23),"-",'Data Entry'!L23)</f>
        <v>Pass</v>
      </c>
      <c r="M23" s="79" t="str">
        <f>'Data Entry'!M23</f>
        <v>Y</v>
      </c>
      <c r="N23" s="79" t="str">
        <f>'Data Entry'!N23</f>
        <v>Y</v>
      </c>
    </row>
    <row r="24" spans="3:14" ht="15.75">
      <c r="C24" s="78">
        <v>11</v>
      </c>
      <c r="D24" s="116" t="str">
        <f>IF(ISBLANK('Data Entry'!D24),"-",'Data Entry'!D24)</f>
        <v>Pass</v>
      </c>
      <c r="E24" s="115" t="str">
        <f>IF(ISBLANK('Data Entry'!E24),"-",'Data Entry'!E24)</f>
        <v>Pass</v>
      </c>
      <c r="F24" s="115" t="str">
        <f>IF(ISBLANK('Data Entry'!F24),"-",'Data Entry'!F24)</f>
        <v>Pass</v>
      </c>
      <c r="G24" s="53"/>
      <c r="H24" s="115" t="str">
        <f>IF(ISBLANK('Data Entry'!H24),"-",'Data Entry'!H24)</f>
        <v>Pass</v>
      </c>
      <c r="I24" s="115" t="str">
        <f>IF(ISBLANK('Data Entry'!I24),"-",'Data Entry'!I24)</f>
        <v>Pass</v>
      </c>
      <c r="J24" s="53"/>
      <c r="K24" s="115" t="str">
        <f>IF(ISBLANK('Data Entry'!K24),"-",'Data Entry'!K24)</f>
        <v>Pass</v>
      </c>
      <c r="L24" s="115" t="str">
        <f>IF(ISBLANK('Data Entry'!L24),"-",'Data Entry'!L24)</f>
        <v>Pass</v>
      </c>
      <c r="M24" s="79" t="str">
        <f>'Data Entry'!M24</f>
        <v>Y</v>
      </c>
      <c r="N24" s="79" t="str">
        <f>'Data Entry'!N24</f>
        <v>Y</v>
      </c>
    </row>
    <row r="25" spans="3:14" ht="15.75">
      <c r="C25" s="78">
        <v>12</v>
      </c>
      <c r="D25" s="116" t="str">
        <f>IF(ISBLANK('Data Entry'!D25),"-",'Data Entry'!D25)</f>
        <v>Pass</v>
      </c>
      <c r="E25" s="115" t="str">
        <f>IF(ISBLANK('Data Entry'!E25),"-",'Data Entry'!E25)</f>
        <v>Pass</v>
      </c>
      <c r="F25" s="115" t="str">
        <f>IF(ISBLANK('Data Entry'!F25),"-",'Data Entry'!F25)</f>
        <v>Pass</v>
      </c>
      <c r="G25" s="53"/>
      <c r="H25" s="115" t="str">
        <f>IF(ISBLANK('Data Entry'!H25),"-",'Data Entry'!H25)</f>
        <v>Pass</v>
      </c>
      <c r="I25" s="115" t="str">
        <f>IF(ISBLANK('Data Entry'!I25),"-",'Data Entry'!I25)</f>
        <v>Pass</v>
      </c>
      <c r="J25" s="53"/>
      <c r="K25" s="115" t="str">
        <f>IF(ISBLANK('Data Entry'!K25),"-",'Data Entry'!K25)</f>
        <v>Pass</v>
      </c>
      <c r="L25" s="115" t="str">
        <f>IF(ISBLANK('Data Entry'!L25),"-",'Data Entry'!L25)</f>
        <v>Pass</v>
      </c>
      <c r="M25" s="79" t="str">
        <f>'Data Entry'!M25</f>
        <v>Y</v>
      </c>
      <c r="N25" s="79" t="str">
        <f>'Data Entry'!N25</f>
        <v>Y</v>
      </c>
    </row>
    <row r="26" spans="3:14" ht="15.75">
      <c r="C26" s="78">
        <v>13</v>
      </c>
      <c r="D26" s="116" t="str">
        <f>IF(ISBLANK('Data Entry'!D26),"-",'Data Entry'!D26)</f>
        <v>Pass</v>
      </c>
      <c r="E26" s="115" t="str">
        <f>IF(ISBLANK('Data Entry'!E26),"-",'Data Entry'!E26)</f>
        <v>Pass</v>
      </c>
      <c r="F26" s="115" t="str">
        <f>IF(ISBLANK('Data Entry'!F26),"-",'Data Entry'!F26)</f>
        <v>Pass</v>
      </c>
      <c r="G26" s="53"/>
      <c r="H26" s="115" t="str">
        <f>IF(ISBLANK('Data Entry'!H26),"-",'Data Entry'!H26)</f>
        <v>Pass</v>
      </c>
      <c r="I26" s="115" t="str">
        <f>IF(ISBLANK('Data Entry'!I26),"-",'Data Entry'!I26)</f>
        <v>Pass</v>
      </c>
      <c r="J26" s="53"/>
      <c r="K26" s="115" t="str">
        <f>IF(ISBLANK('Data Entry'!K26),"-",'Data Entry'!K26)</f>
        <v>Pass</v>
      </c>
      <c r="L26" s="115" t="str">
        <f>IF(ISBLANK('Data Entry'!L26),"-",'Data Entry'!L26)</f>
        <v>Pass</v>
      </c>
      <c r="M26" s="79" t="str">
        <f>'Data Entry'!M26</f>
        <v>Y</v>
      </c>
      <c r="N26" s="79" t="str">
        <f>'Data Entry'!N26</f>
        <v>Y</v>
      </c>
    </row>
    <row r="27" spans="3:14" ht="15.75">
      <c r="C27" s="78">
        <v>14</v>
      </c>
      <c r="D27" s="116" t="str">
        <f>IF(ISBLANK('Data Entry'!D27),"-",'Data Entry'!D27)</f>
        <v>Pass</v>
      </c>
      <c r="E27" s="115" t="str">
        <f>IF(ISBLANK('Data Entry'!E27),"-",'Data Entry'!E27)</f>
        <v>Pass</v>
      </c>
      <c r="F27" s="115" t="str">
        <f>IF(ISBLANK('Data Entry'!F27),"-",'Data Entry'!F27)</f>
        <v>Pass</v>
      </c>
      <c r="G27" s="53"/>
      <c r="H27" s="115" t="str">
        <f>IF(ISBLANK('Data Entry'!H27),"-",'Data Entry'!H27)</f>
        <v>Pass</v>
      </c>
      <c r="I27" s="115" t="str">
        <f>IF(ISBLANK('Data Entry'!I27),"-",'Data Entry'!I27)</f>
        <v>Pass</v>
      </c>
      <c r="J27" s="53"/>
      <c r="K27" s="115" t="str">
        <f>IF(ISBLANK('Data Entry'!K27),"-",'Data Entry'!K27)</f>
        <v>Fail</v>
      </c>
      <c r="L27" s="115" t="str">
        <f>IF(ISBLANK('Data Entry'!L27),"-",'Data Entry'!L27)</f>
        <v>Pass</v>
      </c>
      <c r="M27" s="79" t="str">
        <f>'Data Entry'!M27</f>
        <v>N</v>
      </c>
      <c r="N27" s="79" t="str">
        <f>'Data Entry'!N27</f>
        <v>N</v>
      </c>
    </row>
    <row r="28" spans="3:14" ht="15.75">
      <c r="C28" s="78">
        <v>15</v>
      </c>
      <c r="D28" s="116" t="str">
        <f>IF(ISBLANK('Data Entry'!D28),"-",'Data Entry'!D28)</f>
        <v>Fail</v>
      </c>
      <c r="E28" s="115" t="str">
        <f>IF(ISBLANK('Data Entry'!E28),"-",'Data Entry'!E28)</f>
        <v>Fail</v>
      </c>
      <c r="F28" s="115" t="str">
        <f>IF(ISBLANK('Data Entry'!F28),"-",'Data Entry'!F28)</f>
        <v>Fail</v>
      </c>
      <c r="G28" s="53"/>
      <c r="H28" s="115" t="str">
        <f>IF(ISBLANK('Data Entry'!H28),"-",'Data Entry'!H28)</f>
        <v>Fail</v>
      </c>
      <c r="I28" s="115" t="str">
        <f>IF(ISBLANK('Data Entry'!I28),"-",'Data Entry'!I28)</f>
        <v>Fail</v>
      </c>
      <c r="J28" s="53"/>
      <c r="K28" s="115" t="str">
        <f>IF(ISBLANK('Data Entry'!K28),"-",'Data Entry'!K28)</f>
        <v>Pass</v>
      </c>
      <c r="L28" s="115" t="str">
        <f>IF(ISBLANK('Data Entry'!L28),"-",'Data Entry'!L28)</f>
        <v>Fail</v>
      </c>
      <c r="M28" s="79" t="str">
        <f>'Data Entry'!M28</f>
        <v>N</v>
      </c>
      <c r="N28" s="79" t="str">
        <f>'Data Entry'!N28</f>
        <v>N</v>
      </c>
    </row>
    <row r="29" spans="3:14" ht="15.75">
      <c r="C29" s="78">
        <v>16</v>
      </c>
      <c r="D29" s="116" t="str">
        <f>IF(ISBLANK('Data Entry'!D29),"-",'Data Entry'!D29)</f>
        <v>Pass</v>
      </c>
      <c r="E29" s="115" t="str">
        <f>IF(ISBLANK('Data Entry'!E29),"-",'Data Entry'!E29)</f>
        <v>Pass</v>
      </c>
      <c r="F29" s="115" t="str">
        <f>IF(ISBLANK('Data Entry'!F29),"-",'Data Entry'!F29)</f>
        <v>Pass</v>
      </c>
      <c r="G29" s="53"/>
      <c r="H29" s="115" t="str">
        <f>IF(ISBLANK('Data Entry'!H29),"-",'Data Entry'!H29)</f>
        <v>Pass</v>
      </c>
      <c r="I29" s="115" t="str">
        <f>IF(ISBLANK('Data Entry'!I29),"-",'Data Entry'!I29)</f>
        <v>Pass</v>
      </c>
      <c r="J29" s="53"/>
      <c r="K29" s="115" t="str">
        <f>IF(ISBLANK('Data Entry'!K29),"-",'Data Entry'!K29)</f>
        <v>Pass</v>
      </c>
      <c r="L29" s="115" t="str">
        <f>IF(ISBLANK('Data Entry'!L29),"-",'Data Entry'!L29)</f>
        <v>Pass</v>
      </c>
      <c r="M29" s="79" t="str">
        <f>'Data Entry'!M29</f>
        <v>Y</v>
      </c>
      <c r="N29" s="79" t="str">
        <f>'Data Entry'!N29</f>
        <v>Y</v>
      </c>
    </row>
    <row r="30" spans="3:14" ht="15.75">
      <c r="C30" s="78">
        <v>17</v>
      </c>
      <c r="D30" s="116" t="str">
        <f>IF(ISBLANK('Data Entry'!D30),"-",'Data Entry'!D30)</f>
        <v>Pass</v>
      </c>
      <c r="E30" s="115" t="str">
        <f>IF(ISBLANK('Data Entry'!E30),"-",'Data Entry'!E30)</f>
        <v>Pass</v>
      </c>
      <c r="F30" s="115" t="str">
        <f>IF(ISBLANK('Data Entry'!F30),"-",'Data Entry'!F30)</f>
        <v>Pass</v>
      </c>
      <c r="G30" s="53"/>
      <c r="H30" s="115" t="str">
        <f>IF(ISBLANK('Data Entry'!H30),"-",'Data Entry'!H30)</f>
        <v>Pass</v>
      </c>
      <c r="I30" s="115" t="str">
        <f>IF(ISBLANK('Data Entry'!I30),"-",'Data Entry'!I30)</f>
        <v>Pass</v>
      </c>
      <c r="J30" s="53"/>
      <c r="K30" s="115" t="str">
        <f>IF(ISBLANK('Data Entry'!K30),"-",'Data Entry'!K30)</f>
        <v>Pass</v>
      </c>
      <c r="L30" s="115" t="str">
        <f>IF(ISBLANK('Data Entry'!L30),"-",'Data Entry'!L30)</f>
        <v>Pass</v>
      </c>
      <c r="M30" s="79" t="str">
        <f>'Data Entry'!M30</f>
        <v>Y</v>
      </c>
      <c r="N30" s="79" t="str">
        <f>'Data Entry'!N30</f>
        <v>Y</v>
      </c>
    </row>
    <row r="31" spans="3:14" ht="15.75">
      <c r="C31" s="78">
        <v>18</v>
      </c>
      <c r="D31" s="116" t="str">
        <f>IF(ISBLANK('Data Entry'!D31),"-",'Data Entry'!D31)</f>
        <v>Pass</v>
      </c>
      <c r="E31" s="115" t="str">
        <f>IF(ISBLANK('Data Entry'!E31),"-",'Data Entry'!E31)</f>
        <v>Pass</v>
      </c>
      <c r="F31" s="115" t="str">
        <f>IF(ISBLANK('Data Entry'!F31),"-",'Data Entry'!F31)</f>
        <v>Pass</v>
      </c>
      <c r="G31" s="53"/>
      <c r="H31" s="115" t="str">
        <f>IF(ISBLANK('Data Entry'!H31),"-",'Data Entry'!H31)</f>
        <v>Pass</v>
      </c>
      <c r="I31" s="115" t="str">
        <f>IF(ISBLANK('Data Entry'!I31),"-",'Data Entry'!I31)</f>
        <v>Pass</v>
      </c>
      <c r="J31" s="53"/>
      <c r="K31" s="115" t="str">
        <f>IF(ISBLANK('Data Entry'!K31),"-",'Data Entry'!K31)</f>
        <v>Pass</v>
      </c>
      <c r="L31" s="115" t="str">
        <f>IF(ISBLANK('Data Entry'!L31),"-",'Data Entry'!L31)</f>
        <v>Pass</v>
      </c>
      <c r="M31" s="79" t="str">
        <f>'Data Entry'!M31</f>
        <v>Y</v>
      </c>
      <c r="N31" s="79" t="str">
        <f>'Data Entry'!N31</f>
        <v>Y</v>
      </c>
    </row>
    <row r="32" spans="3:14" ht="15.75">
      <c r="C32" s="78">
        <v>19</v>
      </c>
      <c r="D32" s="116" t="str">
        <f>IF(ISBLANK('Data Entry'!D32),"-",'Data Entry'!D32)</f>
        <v>Fail</v>
      </c>
      <c r="E32" s="115" t="str">
        <f>IF(ISBLANK('Data Entry'!E32),"-",'Data Entry'!E32)</f>
        <v>Fail</v>
      </c>
      <c r="F32" s="115" t="str">
        <f>IF(ISBLANK('Data Entry'!F32),"-",'Data Entry'!F32)</f>
        <v>Fail</v>
      </c>
      <c r="G32" s="53"/>
      <c r="H32" s="115" t="str">
        <f>IF(ISBLANK('Data Entry'!H32),"-",'Data Entry'!H32)</f>
        <v>Fail</v>
      </c>
      <c r="I32" s="115" t="str">
        <f>IF(ISBLANK('Data Entry'!I32),"-",'Data Entry'!I32)</f>
        <v>Fail</v>
      </c>
      <c r="J32" s="53"/>
      <c r="K32" s="115" t="str">
        <f>IF(ISBLANK('Data Entry'!K32),"-",'Data Entry'!K32)</f>
        <v>Fail</v>
      </c>
      <c r="L32" s="115" t="str">
        <f>IF(ISBLANK('Data Entry'!L32),"-",'Data Entry'!L32)</f>
        <v>Fail</v>
      </c>
      <c r="M32" s="79" t="str">
        <f>'Data Entry'!M32</f>
        <v>Y</v>
      </c>
      <c r="N32" s="79" t="str">
        <f>'Data Entry'!N32</f>
        <v>Y</v>
      </c>
    </row>
    <row r="33" spans="3:14" ht="15.75">
      <c r="C33" s="78">
        <v>20</v>
      </c>
      <c r="D33" s="116" t="str">
        <f>IF(ISBLANK('Data Entry'!D33),"-",'Data Entry'!D33)</f>
        <v>Pass</v>
      </c>
      <c r="E33" s="115" t="str">
        <f>IF(ISBLANK('Data Entry'!E33),"-",'Data Entry'!E33)</f>
        <v>Pass</v>
      </c>
      <c r="F33" s="115" t="str">
        <f>IF(ISBLANK('Data Entry'!F33),"-",'Data Entry'!F33)</f>
        <v>Pass</v>
      </c>
      <c r="G33" s="53"/>
      <c r="H33" s="115" t="str">
        <f>IF(ISBLANK('Data Entry'!H33),"-",'Data Entry'!H33)</f>
        <v>Pass</v>
      </c>
      <c r="I33" s="115" t="str">
        <f>IF(ISBLANK('Data Entry'!I33),"-",'Data Entry'!I33)</f>
        <v>Pass</v>
      </c>
      <c r="J33" s="53"/>
      <c r="K33" s="115" t="str">
        <f>IF(ISBLANK('Data Entry'!K33),"-",'Data Entry'!K33)</f>
        <v>Pass</v>
      </c>
      <c r="L33" s="115" t="str">
        <f>IF(ISBLANK('Data Entry'!L33),"-",'Data Entry'!L33)</f>
        <v>Pass</v>
      </c>
      <c r="M33" s="79" t="str">
        <f>'Data Entry'!M33</f>
        <v>Y</v>
      </c>
      <c r="N33" s="79" t="str">
        <f>'Data Entry'!N33</f>
        <v>Y</v>
      </c>
    </row>
    <row r="34" spans="3:14" ht="15.75">
      <c r="C34" s="78">
        <v>21</v>
      </c>
      <c r="D34" s="116" t="str">
        <f>IF(ISBLANK('Data Entry'!D34),"-",'Data Entry'!D34)</f>
        <v>Pass</v>
      </c>
      <c r="E34" s="115" t="str">
        <f>IF(ISBLANK('Data Entry'!E34),"-",'Data Entry'!E34)</f>
        <v>Pass</v>
      </c>
      <c r="F34" s="115" t="str">
        <f>IF(ISBLANK('Data Entry'!F34),"-",'Data Entry'!F34)</f>
        <v>Pass</v>
      </c>
      <c r="G34" s="53"/>
      <c r="H34" s="115" t="str">
        <f>IF(ISBLANK('Data Entry'!H34),"-",'Data Entry'!H34)</f>
        <v>Pass</v>
      </c>
      <c r="I34" s="115" t="str">
        <f>IF(ISBLANK('Data Entry'!I34),"-",'Data Entry'!I34)</f>
        <v>Pass</v>
      </c>
      <c r="J34" s="53"/>
      <c r="K34" s="115" t="str">
        <f>IF(ISBLANK('Data Entry'!K34),"-",'Data Entry'!K34)</f>
        <v>Pass</v>
      </c>
      <c r="L34" s="115" t="str">
        <f>IF(ISBLANK('Data Entry'!L34),"-",'Data Entry'!L34)</f>
        <v>Pass</v>
      </c>
      <c r="M34" s="79" t="str">
        <f>'Data Entry'!M34</f>
        <v>Y</v>
      </c>
      <c r="N34" s="79" t="str">
        <f>'Data Entry'!N34</f>
        <v>Y</v>
      </c>
    </row>
    <row r="35" spans="3:14" ht="15.75">
      <c r="C35" s="78">
        <v>22</v>
      </c>
      <c r="D35" s="116" t="str">
        <f>IF(ISBLANK('Data Entry'!D35),"-",'Data Entry'!D35)</f>
        <v>Pass</v>
      </c>
      <c r="E35" s="115" t="str">
        <f>IF(ISBLANK('Data Entry'!E35),"-",'Data Entry'!E35)</f>
        <v>Fail</v>
      </c>
      <c r="F35" s="115" t="str">
        <f>IF(ISBLANK('Data Entry'!F35),"-",'Data Entry'!F35)</f>
        <v>Fail</v>
      </c>
      <c r="G35" s="53"/>
      <c r="H35" s="115" t="str">
        <f>IF(ISBLANK('Data Entry'!H35),"-",'Data Entry'!H35)</f>
        <v>Pass</v>
      </c>
      <c r="I35" s="115" t="str">
        <f>IF(ISBLANK('Data Entry'!I35),"-",'Data Entry'!I35)</f>
        <v>Pass</v>
      </c>
      <c r="J35" s="53"/>
      <c r="K35" s="115" t="str">
        <f>IF(ISBLANK('Data Entry'!K35),"-",'Data Entry'!K35)</f>
        <v>Pass</v>
      </c>
      <c r="L35" s="115" t="str">
        <f>IF(ISBLANK('Data Entry'!L35),"-",'Data Entry'!L35)</f>
        <v>Pass</v>
      </c>
      <c r="M35" s="79" t="str">
        <f>'Data Entry'!M35</f>
        <v>N</v>
      </c>
      <c r="N35" s="79" t="str">
        <f>'Data Entry'!N35</f>
        <v>N</v>
      </c>
    </row>
    <row r="36" spans="3:14" ht="15.75">
      <c r="C36" s="78">
        <v>23</v>
      </c>
      <c r="D36" s="116" t="str">
        <f>IF(ISBLANK('Data Entry'!D36),"-",'Data Entry'!D36)</f>
        <v>Pass</v>
      </c>
      <c r="E36" s="115" t="str">
        <f>IF(ISBLANK('Data Entry'!E36),"-",'Data Entry'!E36)</f>
        <v>Pass</v>
      </c>
      <c r="F36" s="115" t="str">
        <f>IF(ISBLANK('Data Entry'!F36),"-",'Data Entry'!F36)</f>
        <v>Pass</v>
      </c>
      <c r="G36" s="53"/>
      <c r="H36" s="115" t="str">
        <f>IF(ISBLANK('Data Entry'!H36),"-",'Data Entry'!H36)</f>
        <v>Pass</v>
      </c>
      <c r="I36" s="115" t="str">
        <f>IF(ISBLANK('Data Entry'!I36),"-",'Data Entry'!I36)</f>
        <v>Pass</v>
      </c>
      <c r="J36" s="53"/>
      <c r="K36" s="115" t="str">
        <f>IF(ISBLANK('Data Entry'!K36),"-",'Data Entry'!K36)</f>
        <v>Pass</v>
      </c>
      <c r="L36" s="115" t="str">
        <f>IF(ISBLANK('Data Entry'!L36),"-",'Data Entry'!L36)</f>
        <v>Pass</v>
      </c>
      <c r="M36" s="79" t="str">
        <f>'Data Entry'!M36</f>
        <v>Y</v>
      </c>
      <c r="N36" s="79" t="str">
        <f>'Data Entry'!N36</f>
        <v>Y</v>
      </c>
    </row>
    <row r="37" spans="3:14" ht="15.75">
      <c r="C37" s="78">
        <v>24</v>
      </c>
      <c r="D37" s="116" t="str">
        <f>IF(ISBLANK('Data Entry'!D37),"-",'Data Entry'!D37)</f>
        <v>Pass</v>
      </c>
      <c r="E37" s="115" t="str">
        <f>IF(ISBLANK('Data Entry'!E37),"-",'Data Entry'!E37)</f>
        <v>Pass</v>
      </c>
      <c r="F37" s="115" t="str">
        <f>IF(ISBLANK('Data Entry'!F37),"-",'Data Entry'!F37)</f>
        <v>Pass</v>
      </c>
      <c r="G37" s="53"/>
      <c r="H37" s="115" t="str">
        <f>IF(ISBLANK('Data Entry'!H37),"-",'Data Entry'!H37)</f>
        <v>Pass</v>
      </c>
      <c r="I37" s="115" t="str">
        <f>IF(ISBLANK('Data Entry'!I37),"-",'Data Entry'!I37)</f>
        <v>Pass</v>
      </c>
      <c r="J37" s="53"/>
      <c r="K37" s="115" t="str">
        <f>IF(ISBLANK('Data Entry'!K37),"-",'Data Entry'!K37)</f>
        <v>Fail</v>
      </c>
      <c r="L37" s="115" t="str">
        <f>IF(ISBLANK('Data Entry'!L37),"-",'Data Entry'!L37)</f>
        <v>Pass</v>
      </c>
      <c r="M37" s="79" t="str">
        <f>'Data Entry'!M37</f>
        <v>N</v>
      </c>
      <c r="N37" s="79" t="str">
        <f>'Data Entry'!N37</f>
        <v>N</v>
      </c>
    </row>
    <row r="38" spans="3:14" ht="15.75">
      <c r="C38" s="78">
        <v>25</v>
      </c>
      <c r="D38" s="116" t="str">
        <f>IF(ISBLANK('Data Entry'!D38),"-",'Data Entry'!D38)</f>
        <v>Fail</v>
      </c>
      <c r="E38" s="115" t="str">
        <f>IF(ISBLANK('Data Entry'!E38),"-",'Data Entry'!E38)</f>
        <v>Fail</v>
      </c>
      <c r="F38" s="115" t="str">
        <f>IF(ISBLANK('Data Entry'!F38),"-",'Data Entry'!F38)</f>
        <v>Fail</v>
      </c>
      <c r="G38" s="53"/>
      <c r="H38" s="115" t="str">
        <f>IF(ISBLANK('Data Entry'!H38),"-",'Data Entry'!H38)</f>
        <v>Fail</v>
      </c>
      <c r="I38" s="115" t="str">
        <f>IF(ISBLANK('Data Entry'!I38),"-",'Data Entry'!I38)</f>
        <v>Fail</v>
      </c>
      <c r="J38" s="53"/>
      <c r="K38" s="115" t="str">
        <f>IF(ISBLANK('Data Entry'!K38),"-",'Data Entry'!K38)</f>
        <v>Fail</v>
      </c>
      <c r="L38" s="115" t="str">
        <f>IF(ISBLANK('Data Entry'!L38),"-",'Data Entry'!L38)</f>
        <v>Fail</v>
      </c>
      <c r="M38" s="79" t="str">
        <f>'Data Entry'!M38</f>
        <v>Y</v>
      </c>
      <c r="N38" s="79" t="str">
        <f>'Data Entry'!N38</f>
        <v>Y</v>
      </c>
    </row>
    <row r="39" spans="3:14" ht="15.75">
      <c r="C39" s="78">
        <v>26</v>
      </c>
      <c r="D39" s="116" t="str">
        <f>IF(ISBLANK('Data Entry'!D39),"-",'Data Entry'!D39)</f>
        <v>Pass</v>
      </c>
      <c r="E39" s="115" t="str">
        <f>IF(ISBLANK('Data Entry'!E39),"-",'Data Entry'!E39)</f>
        <v>Pass</v>
      </c>
      <c r="F39" s="115" t="str">
        <f>IF(ISBLANK('Data Entry'!F39),"-",'Data Entry'!F39)</f>
        <v>Pass</v>
      </c>
      <c r="G39" s="53"/>
      <c r="H39" s="115" t="str">
        <f>IF(ISBLANK('Data Entry'!H39),"-",'Data Entry'!H39)</f>
        <v>Pass</v>
      </c>
      <c r="I39" s="115" t="str">
        <f>IF(ISBLANK('Data Entry'!I39),"-",'Data Entry'!I39)</f>
        <v>Pass</v>
      </c>
      <c r="J39" s="53"/>
      <c r="K39" s="115" t="str">
        <f>IF(ISBLANK('Data Entry'!K39),"-",'Data Entry'!K39)</f>
        <v>Pass</v>
      </c>
      <c r="L39" s="115" t="str">
        <f>IF(ISBLANK('Data Entry'!L39),"-",'Data Entry'!L39)</f>
        <v>Pass</v>
      </c>
      <c r="M39" s="79" t="str">
        <f>'Data Entry'!M39</f>
        <v>Y</v>
      </c>
      <c r="N39" s="79" t="str">
        <f>'Data Entry'!N39</f>
        <v>Y</v>
      </c>
    </row>
    <row r="40" spans="3:14" ht="15.75">
      <c r="C40" s="78">
        <v>27</v>
      </c>
      <c r="D40" s="116" t="str">
        <f>IF(ISBLANK('Data Entry'!D40),"-",'Data Entry'!D40)</f>
        <v>Pass</v>
      </c>
      <c r="E40" s="115" t="str">
        <f>IF(ISBLANK('Data Entry'!E40),"-",'Data Entry'!E40)</f>
        <v>Pass</v>
      </c>
      <c r="F40" s="115" t="str">
        <f>IF(ISBLANK('Data Entry'!F40),"-",'Data Entry'!F40)</f>
        <v>Pass</v>
      </c>
      <c r="G40" s="53"/>
      <c r="H40" s="115" t="str">
        <f>IF(ISBLANK('Data Entry'!H40),"-",'Data Entry'!H40)</f>
        <v>Pass</v>
      </c>
      <c r="I40" s="115" t="str">
        <f>IF(ISBLANK('Data Entry'!I40),"-",'Data Entry'!I40)</f>
        <v>Pass</v>
      </c>
      <c r="J40" s="53"/>
      <c r="K40" s="115" t="str">
        <f>IF(ISBLANK('Data Entry'!K40),"-",'Data Entry'!K40)</f>
        <v>Pass</v>
      </c>
      <c r="L40" s="115" t="str">
        <f>IF(ISBLANK('Data Entry'!L40),"-",'Data Entry'!L40)</f>
        <v>Pass</v>
      </c>
      <c r="M40" s="79" t="str">
        <f>'Data Entry'!M40</f>
        <v>Y</v>
      </c>
      <c r="N40" s="79" t="str">
        <f>'Data Entry'!N40</f>
        <v>Y</v>
      </c>
    </row>
    <row r="41" spans="3:14" ht="15.75">
      <c r="C41" s="78">
        <v>28</v>
      </c>
      <c r="D41" s="116" t="str">
        <f>IF(ISBLANK('Data Entry'!D41),"-",'Data Entry'!D41)</f>
        <v>Pass</v>
      </c>
      <c r="E41" s="115" t="str">
        <f>IF(ISBLANK('Data Entry'!E41),"-",'Data Entry'!E41)</f>
        <v>Pass</v>
      </c>
      <c r="F41" s="115" t="str">
        <f>IF(ISBLANK('Data Entry'!F41),"-",'Data Entry'!F41)</f>
        <v>Pass</v>
      </c>
      <c r="G41" s="53"/>
      <c r="H41" s="115" t="str">
        <f>IF(ISBLANK('Data Entry'!H41),"-",'Data Entry'!H41)</f>
        <v>Pass</v>
      </c>
      <c r="I41" s="115" t="str">
        <f>IF(ISBLANK('Data Entry'!I41),"-",'Data Entry'!I41)</f>
        <v>Pass</v>
      </c>
      <c r="J41" s="53"/>
      <c r="K41" s="115" t="str">
        <f>IF(ISBLANK('Data Entry'!K41),"-",'Data Entry'!K41)</f>
        <v>Pass</v>
      </c>
      <c r="L41" s="115" t="str">
        <f>IF(ISBLANK('Data Entry'!L41),"-",'Data Entry'!L41)</f>
        <v>Pass</v>
      </c>
      <c r="M41" s="79" t="str">
        <f>'Data Entry'!M41</f>
        <v>Y</v>
      </c>
      <c r="N41" s="79" t="str">
        <f>'Data Entry'!N41</f>
        <v>Y</v>
      </c>
    </row>
    <row r="42" spans="3:14" ht="15.75">
      <c r="C42" s="78">
        <v>29</v>
      </c>
      <c r="D42" s="116" t="str">
        <f>IF(ISBLANK('Data Entry'!D42),"-",'Data Entry'!D42)</f>
        <v>Fail</v>
      </c>
      <c r="E42" s="115" t="str">
        <f>IF(ISBLANK('Data Entry'!E42),"-",'Data Entry'!E42)</f>
        <v>Fail</v>
      </c>
      <c r="F42" s="115" t="str">
        <f>IF(ISBLANK('Data Entry'!F42),"-",'Data Entry'!F42)</f>
        <v>Fail</v>
      </c>
      <c r="G42" s="53"/>
      <c r="H42" s="115" t="str">
        <f>IF(ISBLANK('Data Entry'!H42),"-",'Data Entry'!H42)</f>
        <v>Fail</v>
      </c>
      <c r="I42" s="115" t="str">
        <f>IF(ISBLANK('Data Entry'!I42),"-",'Data Entry'!I42)</f>
        <v>Fail</v>
      </c>
      <c r="J42" s="53"/>
      <c r="K42" s="115" t="str">
        <f>IF(ISBLANK('Data Entry'!K42),"-",'Data Entry'!K42)</f>
        <v>Fail</v>
      </c>
      <c r="L42" s="115" t="str">
        <f>IF(ISBLANK('Data Entry'!L42),"-",'Data Entry'!L42)</f>
        <v>Fail</v>
      </c>
      <c r="M42" s="79" t="str">
        <f>'Data Entry'!M42</f>
        <v>Y</v>
      </c>
      <c r="N42" s="79" t="str">
        <f>'Data Entry'!N42</f>
        <v>Y</v>
      </c>
    </row>
    <row r="43" spans="3:14" ht="15.75">
      <c r="C43" s="78">
        <v>30</v>
      </c>
      <c r="D43" s="116" t="str">
        <f>IF(ISBLANK('Data Entry'!D43),"-",'Data Entry'!D43)</f>
        <v>Pass</v>
      </c>
      <c r="E43" s="115" t="str">
        <f>IF(ISBLANK('Data Entry'!E43),"-",'Data Entry'!E43)</f>
        <v>Pass</v>
      </c>
      <c r="F43" s="115" t="str">
        <f>IF(ISBLANK('Data Entry'!F43),"-",'Data Entry'!F43)</f>
        <v>Pass</v>
      </c>
      <c r="G43" s="53"/>
      <c r="H43" s="115" t="str">
        <f>IF(ISBLANK('Data Entry'!H43),"-",'Data Entry'!H43)</f>
        <v>Pass</v>
      </c>
      <c r="I43" s="115" t="str">
        <f>IF(ISBLANK('Data Entry'!I43),"-",'Data Entry'!I43)</f>
        <v>Pass</v>
      </c>
      <c r="J43" s="53"/>
      <c r="K43" s="115" t="str">
        <f>IF(ISBLANK('Data Entry'!K43),"-",'Data Entry'!K43)</f>
        <v>Pass</v>
      </c>
      <c r="L43" s="115" t="str">
        <f>IF(ISBLANK('Data Entry'!L43),"-",'Data Entry'!L43)</f>
        <v>Pass</v>
      </c>
      <c r="M43" s="79" t="str">
        <f>'Data Entry'!M43</f>
        <v>Y</v>
      </c>
      <c r="N43" s="79" t="str">
        <f>'Data Entry'!N43</f>
        <v>Y</v>
      </c>
    </row>
    <row r="44" spans="3:14" ht="15.75">
      <c r="C44" s="78">
        <v>31</v>
      </c>
      <c r="D44" s="116" t="str">
        <f>IF(ISBLANK('Data Entry'!D44),"-",'Data Entry'!D44)</f>
        <v>-</v>
      </c>
      <c r="E44" s="115" t="str">
        <f>IF(ISBLANK('Data Entry'!E44),"-",'Data Entry'!E44)</f>
        <v>-</v>
      </c>
      <c r="F44" s="115" t="str">
        <f>IF(ISBLANK('Data Entry'!F44),"-",'Data Entry'!F44)</f>
        <v>-</v>
      </c>
      <c r="G44" s="53"/>
      <c r="H44" s="115" t="str">
        <f>IF(ISBLANK('Data Entry'!H44),"-",'Data Entry'!H44)</f>
        <v>-</v>
      </c>
      <c r="I44" s="115" t="str">
        <f>IF(ISBLANK('Data Entry'!I44),"-",'Data Entry'!I44)</f>
        <v>-</v>
      </c>
      <c r="J44" s="53"/>
      <c r="K44" s="115" t="str">
        <f>IF(ISBLANK('Data Entry'!K44),"-",'Data Entry'!K44)</f>
        <v>-</v>
      </c>
      <c r="L44" s="115" t="str">
        <f>IF(ISBLANK('Data Entry'!L44),"-",'Data Entry'!L44)</f>
        <v>-</v>
      </c>
      <c r="M44" s="79">
        <f>'Data Entry'!M44</f>
      </c>
      <c r="N44" s="79">
        <f>'Data Entry'!N44</f>
      </c>
    </row>
    <row r="45" spans="3:14" ht="15.75">
      <c r="C45" s="78">
        <v>32</v>
      </c>
      <c r="D45" s="116" t="str">
        <f>IF(ISBLANK('Data Entry'!D45),"-",'Data Entry'!D45)</f>
        <v>-</v>
      </c>
      <c r="E45" s="115" t="str">
        <f>IF(ISBLANK('Data Entry'!E45),"-",'Data Entry'!E45)</f>
        <v>-</v>
      </c>
      <c r="F45" s="115" t="str">
        <f>IF(ISBLANK('Data Entry'!F45),"-",'Data Entry'!F45)</f>
        <v>-</v>
      </c>
      <c r="G45" s="53"/>
      <c r="H45" s="115" t="str">
        <f>IF(ISBLANK('Data Entry'!H45),"-",'Data Entry'!H45)</f>
        <v>-</v>
      </c>
      <c r="I45" s="115" t="str">
        <f>IF(ISBLANK('Data Entry'!I45),"-",'Data Entry'!I45)</f>
        <v>-</v>
      </c>
      <c r="J45" s="53"/>
      <c r="K45" s="115" t="str">
        <f>IF(ISBLANK('Data Entry'!K45),"-",'Data Entry'!K45)</f>
        <v>-</v>
      </c>
      <c r="L45" s="115" t="str">
        <f>IF(ISBLANK('Data Entry'!L45),"-",'Data Entry'!L45)</f>
        <v>-</v>
      </c>
      <c r="M45" s="79">
        <f>'Data Entry'!M45</f>
      </c>
      <c r="N45" s="79">
        <f>'Data Entry'!N45</f>
      </c>
    </row>
    <row r="46" spans="3:14" ht="15.75">
      <c r="C46" s="78">
        <v>33</v>
      </c>
      <c r="D46" s="116" t="str">
        <f>IF(ISBLANK('Data Entry'!D46),"-",'Data Entry'!D46)</f>
        <v>-</v>
      </c>
      <c r="E46" s="115" t="str">
        <f>IF(ISBLANK('Data Entry'!E46),"-",'Data Entry'!E46)</f>
        <v>-</v>
      </c>
      <c r="F46" s="115" t="str">
        <f>IF(ISBLANK('Data Entry'!F46),"-",'Data Entry'!F46)</f>
        <v>-</v>
      </c>
      <c r="G46" s="53"/>
      <c r="H46" s="115" t="str">
        <f>IF(ISBLANK('Data Entry'!H46),"-",'Data Entry'!H46)</f>
        <v>-</v>
      </c>
      <c r="I46" s="115" t="str">
        <f>IF(ISBLANK('Data Entry'!I46),"-",'Data Entry'!I46)</f>
        <v>-</v>
      </c>
      <c r="J46" s="53"/>
      <c r="K46" s="115" t="str">
        <f>IF(ISBLANK('Data Entry'!K46),"-",'Data Entry'!K46)</f>
        <v>-</v>
      </c>
      <c r="L46" s="115" t="str">
        <f>IF(ISBLANK('Data Entry'!L46),"-",'Data Entry'!L46)</f>
        <v>-</v>
      </c>
      <c r="M46" s="79">
        <f>'Data Entry'!M46</f>
      </c>
      <c r="N46" s="79">
        <f>'Data Entry'!N46</f>
      </c>
    </row>
    <row r="47" spans="3:14" ht="15.75">
      <c r="C47" s="78">
        <v>34</v>
      </c>
      <c r="D47" s="116" t="str">
        <f>IF(ISBLANK('Data Entry'!D47),"-",'Data Entry'!D47)</f>
        <v>-</v>
      </c>
      <c r="E47" s="115" t="str">
        <f>IF(ISBLANK('Data Entry'!E47),"-",'Data Entry'!E47)</f>
        <v>-</v>
      </c>
      <c r="F47" s="115" t="str">
        <f>IF(ISBLANK('Data Entry'!F47),"-",'Data Entry'!F47)</f>
        <v>-</v>
      </c>
      <c r="G47" s="53"/>
      <c r="H47" s="115" t="str">
        <f>IF(ISBLANK('Data Entry'!H47),"-",'Data Entry'!H47)</f>
        <v>-</v>
      </c>
      <c r="I47" s="115" t="str">
        <f>IF(ISBLANK('Data Entry'!I47),"-",'Data Entry'!I47)</f>
        <v>-</v>
      </c>
      <c r="J47" s="53"/>
      <c r="K47" s="115" t="str">
        <f>IF(ISBLANK('Data Entry'!K47),"-",'Data Entry'!K47)</f>
        <v>-</v>
      </c>
      <c r="L47" s="115" t="str">
        <f>IF(ISBLANK('Data Entry'!L47),"-",'Data Entry'!L47)</f>
        <v>-</v>
      </c>
      <c r="M47" s="79">
        <f>'Data Entry'!M47</f>
      </c>
      <c r="N47" s="79">
        <f>'Data Entry'!N47</f>
      </c>
    </row>
    <row r="48" spans="3:14" ht="15.75">
      <c r="C48" s="78">
        <v>35</v>
      </c>
      <c r="D48" s="116" t="str">
        <f>IF(ISBLANK('Data Entry'!D48),"-",'Data Entry'!D48)</f>
        <v>-</v>
      </c>
      <c r="E48" s="115" t="str">
        <f>IF(ISBLANK('Data Entry'!E48),"-",'Data Entry'!E48)</f>
        <v>-</v>
      </c>
      <c r="F48" s="115" t="str">
        <f>IF(ISBLANK('Data Entry'!F48),"-",'Data Entry'!F48)</f>
        <v>-</v>
      </c>
      <c r="G48" s="53"/>
      <c r="H48" s="115" t="str">
        <f>IF(ISBLANK('Data Entry'!H48),"-",'Data Entry'!H48)</f>
        <v>-</v>
      </c>
      <c r="I48" s="115" t="str">
        <f>IF(ISBLANK('Data Entry'!I48),"-",'Data Entry'!I48)</f>
        <v>-</v>
      </c>
      <c r="J48" s="53"/>
      <c r="K48" s="115" t="str">
        <f>IF(ISBLANK('Data Entry'!K48),"-",'Data Entry'!K48)</f>
        <v>-</v>
      </c>
      <c r="L48" s="115" t="str">
        <f>IF(ISBLANK('Data Entry'!L48),"-",'Data Entry'!L48)</f>
        <v>-</v>
      </c>
      <c r="M48" s="79">
        <f>'Data Entry'!M48</f>
      </c>
      <c r="N48" s="79">
        <f>'Data Entry'!N48</f>
      </c>
    </row>
    <row r="49" spans="3:14" ht="15.75">
      <c r="C49" s="78">
        <v>36</v>
      </c>
      <c r="D49" s="116" t="str">
        <f>IF(ISBLANK('Data Entry'!D49),"-",'Data Entry'!D49)</f>
        <v>-</v>
      </c>
      <c r="E49" s="115" t="str">
        <f>IF(ISBLANK('Data Entry'!E49),"-",'Data Entry'!E49)</f>
        <v>-</v>
      </c>
      <c r="F49" s="115" t="str">
        <f>IF(ISBLANK('Data Entry'!F49),"-",'Data Entry'!F49)</f>
        <v>-</v>
      </c>
      <c r="G49" s="53"/>
      <c r="H49" s="115" t="str">
        <f>IF(ISBLANK('Data Entry'!H49),"-",'Data Entry'!H49)</f>
        <v>-</v>
      </c>
      <c r="I49" s="115" t="str">
        <f>IF(ISBLANK('Data Entry'!I49),"-",'Data Entry'!I49)</f>
        <v>-</v>
      </c>
      <c r="J49" s="53"/>
      <c r="K49" s="115" t="str">
        <f>IF(ISBLANK('Data Entry'!K49),"-",'Data Entry'!K49)</f>
        <v>-</v>
      </c>
      <c r="L49" s="115" t="str">
        <f>IF(ISBLANK('Data Entry'!L49),"-",'Data Entry'!L49)</f>
        <v>-</v>
      </c>
      <c r="M49" s="79">
        <f>'Data Entry'!M49</f>
      </c>
      <c r="N49" s="79">
        <f>'Data Entry'!N49</f>
      </c>
    </row>
    <row r="50" spans="3:14" ht="15.75">
      <c r="C50" s="78">
        <v>37</v>
      </c>
      <c r="D50" s="116" t="str">
        <f>IF(ISBLANK('Data Entry'!D50),"-",'Data Entry'!D50)</f>
        <v>-</v>
      </c>
      <c r="E50" s="115" t="str">
        <f>IF(ISBLANK('Data Entry'!E50),"-",'Data Entry'!E50)</f>
        <v>-</v>
      </c>
      <c r="F50" s="115" t="str">
        <f>IF(ISBLANK('Data Entry'!F50),"-",'Data Entry'!F50)</f>
        <v>-</v>
      </c>
      <c r="G50" s="53"/>
      <c r="H50" s="115" t="str">
        <f>IF(ISBLANK('Data Entry'!H50),"-",'Data Entry'!H50)</f>
        <v>-</v>
      </c>
      <c r="I50" s="115" t="str">
        <f>IF(ISBLANK('Data Entry'!I50),"-",'Data Entry'!I50)</f>
        <v>-</v>
      </c>
      <c r="J50" s="53"/>
      <c r="K50" s="115" t="str">
        <f>IF(ISBLANK('Data Entry'!K50),"-",'Data Entry'!K50)</f>
        <v>-</v>
      </c>
      <c r="L50" s="115" t="str">
        <f>IF(ISBLANK('Data Entry'!L50),"-",'Data Entry'!L50)</f>
        <v>-</v>
      </c>
      <c r="M50" s="79">
        <f>'Data Entry'!M50</f>
      </c>
      <c r="N50" s="79">
        <f>'Data Entry'!N50</f>
      </c>
    </row>
    <row r="51" spans="3:14" ht="15.75">
      <c r="C51" s="78">
        <v>38</v>
      </c>
      <c r="D51" s="116" t="str">
        <f>IF(ISBLANK('Data Entry'!D51),"-",'Data Entry'!D51)</f>
        <v>-</v>
      </c>
      <c r="E51" s="115" t="str">
        <f>IF(ISBLANK('Data Entry'!E51),"-",'Data Entry'!E51)</f>
        <v>-</v>
      </c>
      <c r="F51" s="115" t="str">
        <f>IF(ISBLANK('Data Entry'!F51),"-",'Data Entry'!F51)</f>
        <v>-</v>
      </c>
      <c r="G51" s="53"/>
      <c r="H51" s="115" t="str">
        <f>IF(ISBLANK('Data Entry'!H51),"-",'Data Entry'!H51)</f>
        <v>-</v>
      </c>
      <c r="I51" s="115" t="str">
        <f>IF(ISBLANK('Data Entry'!I51),"-",'Data Entry'!I51)</f>
        <v>-</v>
      </c>
      <c r="J51" s="53"/>
      <c r="K51" s="115" t="str">
        <f>IF(ISBLANK('Data Entry'!K51),"-",'Data Entry'!K51)</f>
        <v>-</v>
      </c>
      <c r="L51" s="115" t="str">
        <f>IF(ISBLANK('Data Entry'!L51),"-",'Data Entry'!L51)</f>
        <v>-</v>
      </c>
      <c r="M51" s="79">
        <f>'Data Entry'!M51</f>
      </c>
      <c r="N51" s="79">
        <f>'Data Entry'!N51</f>
      </c>
    </row>
    <row r="52" spans="3:14" ht="15.75">
      <c r="C52" s="78">
        <v>39</v>
      </c>
      <c r="D52" s="116" t="str">
        <f>IF(ISBLANK('Data Entry'!D52),"-",'Data Entry'!D52)</f>
        <v>-</v>
      </c>
      <c r="E52" s="115" t="str">
        <f>IF(ISBLANK('Data Entry'!E52),"-",'Data Entry'!E52)</f>
        <v>-</v>
      </c>
      <c r="F52" s="115" t="str">
        <f>IF(ISBLANK('Data Entry'!F52),"-",'Data Entry'!F52)</f>
        <v>-</v>
      </c>
      <c r="G52" s="53"/>
      <c r="H52" s="115" t="str">
        <f>IF(ISBLANK('Data Entry'!H52),"-",'Data Entry'!H52)</f>
        <v>-</v>
      </c>
      <c r="I52" s="115" t="str">
        <f>IF(ISBLANK('Data Entry'!I52),"-",'Data Entry'!I52)</f>
        <v>-</v>
      </c>
      <c r="J52" s="53"/>
      <c r="K52" s="115" t="str">
        <f>IF(ISBLANK('Data Entry'!K52),"-",'Data Entry'!K52)</f>
        <v>-</v>
      </c>
      <c r="L52" s="115" t="str">
        <f>IF(ISBLANK('Data Entry'!L52),"-",'Data Entry'!L52)</f>
        <v>-</v>
      </c>
      <c r="M52" s="79">
        <f>'Data Entry'!M52</f>
      </c>
      <c r="N52" s="79">
        <f>'Data Entry'!N52</f>
      </c>
    </row>
    <row r="53" spans="3:14" ht="15.75">
      <c r="C53" s="78">
        <v>40</v>
      </c>
      <c r="D53" s="116" t="str">
        <f>IF(ISBLANK('Data Entry'!D53),"-",'Data Entry'!D53)</f>
        <v>-</v>
      </c>
      <c r="E53" s="115" t="str">
        <f>IF(ISBLANK('Data Entry'!E53),"-",'Data Entry'!E53)</f>
        <v>-</v>
      </c>
      <c r="F53" s="115" t="str">
        <f>IF(ISBLANK('Data Entry'!F53),"-",'Data Entry'!F53)</f>
        <v>-</v>
      </c>
      <c r="G53" s="53"/>
      <c r="H53" s="115" t="str">
        <f>IF(ISBLANK('Data Entry'!H53),"-",'Data Entry'!H53)</f>
        <v>-</v>
      </c>
      <c r="I53" s="115" t="str">
        <f>IF(ISBLANK('Data Entry'!I53),"-",'Data Entry'!I53)</f>
        <v>-</v>
      </c>
      <c r="J53" s="53"/>
      <c r="K53" s="115" t="str">
        <f>IF(ISBLANK('Data Entry'!K53),"-",'Data Entry'!K53)</f>
        <v>-</v>
      </c>
      <c r="L53" s="115" t="str">
        <f>IF(ISBLANK('Data Entry'!L53),"-",'Data Entry'!L53)</f>
        <v>-</v>
      </c>
      <c r="M53" s="79">
        <f>'Data Entry'!M53</f>
      </c>
      <c r="N53" s="79">
        <f>'Data Entry'!N53</f>
      </c>
    </row>
    <row r="54" spans="3:14" ht="15.75">
      <c r="C54" s="78">
        <v>41</v>
      </c>
      <c r="D54" s="116" t="str">
        <f>IF(ISBLANK('Data Entry'!D54),"-",'Data Entry'!D54)</f>
        <v>-</v>
      </c>
      <c r="E54" s="115" t="str">
        <f>IF(ISBLANK('Data Entry'!E54),"-",'Data Entry'!E54)</f>
        <v>-</v>
      </c>
      <c r="F54" s="115" t="str">
        <f>IF(ISBLANK('Data Entry'!F54),"-",'Data Entry'!F54)</f>
        <v>-</v>
      </c>
      <c r="G54" s="53"/>
      <c r="H54" s="115" t="str">
        <f>IF(ISBLANK('Data Entry'!H54),"-",'Data Entry'!H54)</f>
        <v>-</v>
      </c>
      <c r="I54" s="115" t="str">
        <f>IF(ISBLANK('Data Entry'!I54),"-",'Data Entry'!I54)</f>
        <v>-</v>
      </c>
      <c r="J54" s="53"/>
      <c r="K54" s="115" t="str">
        <f>IF(ISBLANK('Data Entry'!K54),"-",'Data Entry'!K54)</f>
        <v>-</v>
      </c>
      <c r="L54" s="115" t="str">
        <f>IF(ISBLANK('Data Entry'!L54),"-",'Data Entry'!L54)</f>
        <v>-</v>
      </c>
      <c r="M54" s="79">
        <f>'Data Entry'!M54</f>
      </c>
      <c r="N54" s="79">
        <f>'Data Entry'!N54</f>
      </c>
    </row>
    <row r="55" spans="3:14" ht="15.75">
      <c r="C55" s="78">
        <v>42</v>
      </c>
      <c r="D55" s="116" t="str">
        <f>IF(ISBLANK('Data Entry'!D55),"-",'Data Entry'!D55)</f>
        <v>-</v>
      </c>
      <c r="E55" s="115" t="str">
        <f>IF(ISBLANK('Data Entry'!E55),"-",'Data Entry'!E55)</f>
        <v>-</v>
      </c>
      <c r="F55" s="115" t="str">
        <f>IF(ISBLANK('Data Entry'!F55),"-",'Data Entry'!F55)</f>
        <v>-</v>
      </c>
      <c r="G55" s="53"/>
      <c r="H55" s="115" t="str">
        <f>IF(ISBLANK('Data Entry'!H55),"-",'Data Entry'!H55)</f>
        <v>-</v>
      </c>
      <c r="I55" s="115" t="str">
        <f>IF(ISBLANK('Data Entry'!I55),"-",'Data Entry'!I55)</f>
        <v>-</v>
      </c>
      <c r="J55" s="53"/>
      <c r="K55" s="115" t="str">
        <f>IF(ISBLANK('Data Entry'!K55),"-",'Data Entry'!K55)</f>
        <v>-</v>
      </c>
      <c r="L55" s="115" t="str">
        <f>IF(ISBLANK('Data Entry'!L55),"-",'Data Entry'!L55)</f>
        <v>-</v>
      </c>
      <c r="M55" s="79">
        <f>'Data Entry'!M55</f>
      </c>
      <c r="N55" s="79">
        <f>'Data Entry'!N55</f>
      </c>
    </row>
    <row r="56" spans="3:14" ht="15.75">
      <c r="C56" s="78">
        <v>43</v>
      </c>
      <c r="D56" s="116" t="str">
        <f>IF(ISBLANK('Data Entry'!D56),"-",'Data Entry'!D56)</f>
        <v>-</v>
      </c>
      <c r="E56" s="115" t="str">
        <f>IF(ISBLANK('Data Entry'!E56),"-",'Data Entry'!E56)</f>
        <v>-</v>
      </c>
      <c r="F56" s="115" t="str">
        <f>IF(ISBLANK('Data Entry'!F56),"-",'Data Entry'!F56)</f>
        <v>-</v>
      </c>
      <c r="G56" s="53"/>
      <c r="H56" s="115" t="str">
        <f>IF(ISBLANK('Data Entry'!H56),"-",'Data Entry'!H56)</f>
        <v>-</v>
      </c>
      <c r="I56" s="115" t="str">
        <f>IF(ISBLANK('Data Entry'!I56),"-",'Data Entry'!I56)</f>
        <v>-</v>
      </c>
      <c r="J56" s="53"/>
      <c r="K56" s="115" t="str">
        <f>IF(ISBLANK('Data Entry'!K56),"-",'Data Entry'!K56)</f>
        <v>-</v>
      </c>
      <c r="L56" s="115" t="str">
        <f>IF(ISBLANK('Data Entry'!L56),"-",'Data Entry'!L56)</f>
        <v>-</v>
      </c>
      <c r="M56" s="79">
        <f>'Data Entry'!M56</f>
      </c>
      <c r="N56" s="79">
        <f>'Data Entry'!N56</f>
      </c>
    </row>
    <row r="57" spans="3:14" ht="15.75">
      <c r="C57" s="78">
        <v>44</v>
      </c>
      <c r="D57" s="116" t="str">
        <f>IF(ISBLANK('Data Entry'!D57),"-",'Data Entry'!D57)</f>
        <v>-</v>
      </c>
      <c r="E57" s="115" t="str">
        <f>IF(ISBLANK('Data Entry'!E57),"-",'Data Entry'!E57)</f>
        <v>-</v>
      </c>
      <c r="F57" s="115" t="str">
        <f>IF(ISBLANK('Data Entry'!F57),"-",'Data Entry'!F57)</f>
        <v>-</v>
      </c>
      <c r="G57" s="53"/>
      <c r="H57" s="115" t="str">
        <f>IF(ISBLANK('Data Entry'!H57),"-",'Data Entry'!H57)</f>
        <v>-</v>
      </c>
      <c r="I57" s="115" t="str">
        <f>IF(ISBLANK('Data Entry'!I57),"-",'Data Entry'!I57)</f>
        <v>-</v>
      </c>
      <c r="J57" s="53"/>
      <c r="K57" s="115" t="str">
        <f>IF(ISBLANK('Data Entry'!K57),"-",'Data Entry'!K57)</f>
        <v>-</v>
      </c>
      <c r="L57" s="115" t="str">
        <f>IF(ISBLANK('Data Entry'!L57),"-",'Data Entry'!L57)</f>
        <v>-</v>
      </c>
      <c r="M57" s="79">
        <f>'Data Entry'!M57</f>
      </c>
      <c r="N57" s="79">
        <f>'Data Entry'!N57</f>
      </c>
    </row>
    <row r="58" spans="3:14" ht="15.75">
      <c r="C58" s="78">
        <v>45</v>
      </c>
      <c r="D58" s="116" t="str">
        <f>IF(ISBLANK('Data Entry'!D58),"-",'Data Entry'!D58)</f>
        <v>-</v>
      </c>
      <c r="E58" s="115" t="str">
        <f>IF(ISBLANK('Data Entry'!E58),"-",'Data Entry'!E58)</f>
        <v>-</v>
      </c>
      <c r="F58" s="115" t="str">
        <f>IF(ISBLANK('Data Entry'!F58),"-",'Data Entry'!F58)</f>
        <v>-</v>
      </c>
      <c r="G58" s="53"/>
      <c r="H58" s="115" t="str">
        <f>IF(ISBLANK('Data Entry'!H58),"-",'Data Entry'!H58)</f>
        <v>-</v>
      </c>
      <c r="I58" s="115" t="str">
        <f>IF(ISBLANK('Data Entry'!I58),"-",'Data Entry'!I58)</f>
        <v>-</v>
      </c>
      <c r="J58" s="53"/>
      <c r="K58" s="115" t="str">
        <f>IF(ISBLANK('Data Entry'!K58),"-",'Data Entry'!K58)</f>
        <v>-</v>
      </c>
      <c r="L58" s="115" t="str">
        <f>IF(ISBLANK('Data Entry'!L58),"-",'Data Entry'!L58)</f>
        <v>-</v>
      </c>
      <c r="M58" s="79">
        <f>'Data Entry'!M58</f>
      </c>
      <c r="N58" s="79">
        <f>'Data Entry'!N58</f>
      </c>
    </row>
    <row r="59" spans="3:14" ht="15.75">
      <c r="C59" s="78">
        <v>46</v>
      </c>
      <c r="D59" s="116" t="str">
        <f>IF(ISBLANK('Data Entry'!D59),"-",'Data Entry'!D59)</f>
        <v>-</v>
      </c>
      <c r="E59" s="115" t="str">
        <f>IF(ISBLANK('Data Entry'!E59),"-",'Data Entry'!E59)</f>
        <v>-</v>
      </c>
      <c r="F59" s="115" t="str">
        <f>IF(ISBLANK('Data Entry'!F59),"-",'Data Entry'!F59)</f>
        <v>-</v>
      </c>
      <c r="G59" s="53"/>
      <c r="H59" s="115" t="str">
        <f>IF(ISBLANK('Data Entry'!H59),"-",'Data Entry'!H59)</f>
        <v>-</v>
      </c>
      <c r="I59" s="115" t="str">
        <f>IF(ISBLANK('Data Entry'!I59),"-",'Data Entry'!I59)</f>
        <v>-</v>
      </c>
      <c r="J59" s="53"/>
      <c r="K59" s="115" t="str">
        <f>IF(ISBLANK('Data Entry'!K59),"-",'Data Entry'!K59)</f>
        <v>-</v>
      </c>
      <c r="L59" s="115" t="str">
        <f>IF(ISBLANK('Data Entry'!L59),"-",'Data Entry'!L59)</f>
        <v>-</v>
      </c>
      <c r="M59" s="79">
        <f>'Data Entry'!M59</f>
      </c>
      <c r="N59" s="79">
        <f>'Data Entry'!N59</f>
      </c>
    </row>
    <row r="60" spans="3:14" ht="15.75">
      <c r="C60" s="78">
        <v>47</v>
      </c>
      <c r="D60" s="116" t="str">
        <f>IF(ISBLANK('Data Entry'!D60),"-",'Data Entry'!D60)</f>
        <v>-</v>
      </c>
      <c r="E60" s="115" t="str">
        <f>IF(ISBLANK('Data Entry'!E60),"-",'Data Entry'!E60)</f>
        <v>-</v>
      </c>
      <c r="F60" s="115" t="str">
        <f>IF(ISBLANK('Data Entry'!F60),"-",'Data Entry'!F60)</f>
        <v>-</v>
      </c>
      <c r="G60" s="53"/>
      <c r="H60" s="115" t="str">
        <f>IF(ISBLANK('Data Entry'!H60),"-",'Data Entry'!H60)</f>
        <v>-</v>
      </c>
      <c r="I60" s="115" t="str">
        <f>IF(ISBLANK('Data Entry'!I60),"-",'Data Entry'!I60)</f>
        <v>-</v>
      </c>
      <c r="J60" s="53"/>
      <c r="K60" s="115" t="str">
        <f>IF(ISBLANK('Data Entry'!K60),"-",'Data Entry'!K60)</f>
        <v>-</v>
      </c>
      <c r="L60" s="115" t="str">
        <f>IF(ISBLANK('Data Entry'!L60),"-",'Data Entry'!L60)</f>
        <v>-</v>
      </c>
      <c r="M60" s="79">
        <f>'Data Entry'!M60</f>
      </c>
      <c r="N60" s="79">
        <f>'Data Entry'!N60</f>
      </c>
    </row>
    <row r="61" spans="3:14" ht="15.75">
      <c r="C61" s="78">
        <v>48</v>
      </c>
      <c r="D61" s="116" t="str">
        <f>IF(ISBLANK('Data Entry'!D61),"-",'Data Entry'!D61)</f>
        <v>-</v>
      </c>
      <c r="E61" s="115" t="str">
        <f>IF(ISBLANK('Data Entry'!E61),"-",'Data Entry'!E61)</f>
        <v>-</v>
      </c>
      <c r="F61" s="115" t="str">
        <f>IF(ISBLANK('Data Entry'!F61),"-",'Data Entry'!F61)</f>
        <v>-</v>
      </c>
      <c r="G61" s="53"/>
      <c r="H61" s="115" t="str">
        <f>IF(ISBLANK('Data Entry'!H61),"-",'Data Entry'!H61)</f>
        <v>-</v>
      </c>
      <c r="I61" s="115" t="str">
        <f>IF(ISBLANK('Data Entry'!I61),"-",'Data Entry'!I61)</f>
        <v>-</v>
      </c>
      <c r="J61" s="53"/>
      <c r="K61" s="115" t="str">
        <f>IF(ISBLANK('Data Entry'!K61),"-",'Data Entry'!K61)</f>
        <v>-</v>
      </c>
      <c r="L61" s="115" t="str">
        <f>IF(ISBLANK('Data Entry'!L61),"-",'Data Entry'!L61)</f>
        <v>-</v>
      </c>
      <c r="M61" s="79">
        <f>'Data Entry'!M61</f>
      </c>
      <c r="N61" s="79">
        <f>'Data Entry'!N61</f>
      </c>
    </row>
    <row r="62" spans="3:14" ht="15.75">
      <c r="C62" s="78">
        <v>49</v>
      </c>
      <c r="D62" s="116" t="str">
        <f>IF(ISBLANK('Data Entry'!D62),"-",'Data Entry'!D62)</f>
        <v>-</v>
      </c>
      <c r="E62" s="115" t="str">
        <f>IF(ISBLANK('Data Entry'!E62),"-",'Data Entry'!E62)</f>
        <v>-</v>
      </c>
      <c r="F62" s="115" t="str">
        <f>IF(ISBLANK('Data Entry'!F62),"-",'Data Entry'!F62)</f>
        <v>-</v>
      </c>
      <c r="G62" s="53"/>
      <c r="H62" s="115" t="str">
        <f>IF(ISBLANK('Data Entry'!H62),"-",'Data Entry'!H62)</f>
        <v>-</v>
      </c>
      <c r="I62" s="115" t="str">
        <f>IF(ISBLANK('Data Entry'!I62),"-",'Data Entry'!I62)</f>
        <v>-</v>
      </c>
      <c r="J62" s="53"/>
      <c r="K62" s="115" t="str">
        <f>IF(ISBLANK('Data Entry'!K62),"-",'Data Entry'!K62)</f>
        <v>-</v>
      </c>
      <c r="L62" s="115" t="str">
        <f>IF(ISBLANK('Data Entry'!L62),"-",'Data Entry'!L62)</f>
        <v>-</v>
      </c>
      <c r="M62" s="79">
        <f>'Data Entry'!M62</f>
      </c>
      <c r="N62" s="79">
        <f>'Data Entry'!N62</f>
      </c>
    </row>
    <row r="63" spans="3:14" ht="15.75">
      <c r="C63" s="78">
        <v>50</v>
      </c>
      <c r="D63" s="116" t="str">
        <f>IF(ISBLANK('Data Entry'!D63),"-",'Data Entry'!D63)</f>
        <v>-</v>
      </c>
      <c r="E63" s="115" t="str">
        <f>IF(ISBLANK('Data Entry'!E63),"-",'Data Entry'!E63)</f>
        <v>-</v>
      </c>
      <c r="F63" s="115" t="str">
        <f>IF(ISBLANK('Data Entry'!F63),"-",'Data Entry'!F63)</f>
        <v>-</v>
      </c>
      <c r="G63" s="53"/>
      <c r="H63" s="115" t="str">
        <f>IF(ISBLANK('Data Entry'!H63),"-",'Data Entry'!H63)</f>
        <v>-</v>
      </c>
      <c r="I63" s="115" t="str">
        <f>IF(ISBLANK('Data Entry'!I63),"-",'Data Entry'!I63)</f>
        <v>-</v>
      </c>
      <c r="J63" s="53"/>
      <c r="K63" s="115" t="str">
        <f>IF(ISBLANK('Data Entry'!K63),"-",'Data Entry'!K63)</f>
        <v>-</v>
      </c>
      <c r="L63" s="115" t="str">
        <f>IF(ISBLANK('Data Entry'!L63),"-",'Data Entry'!L63)</f>
        <v>-</v>
      </c>
      <c r="M63" s="79">
        <f>'Data Entry'!M63</f>
      </c>
      <c r="N63" s="79">
        <f>'Data Entry'!N63</f>
      </c>
    </row>
    <row r="64" spans="3:14" ht="15.75">
      <c r="C64" s="78">
        <v>51</v>
      </c>
      <c r="D64" s="116" t="str">
        <f>IF(ISBLANK('Data Entry'!D64),"-",'Data Entry'!D64)</f>
        <v>-</v>
      </c>
      <c r="E64" s="115" t="str">
        <f>IF(ISBLANK('Data Entry'!E64),"-",'Data Entry'!E64)</f>
        <v>-</v>
      </c>
      <c r="F64" s="115" t="str">
        <f>IF(ISBLANK('Data Entry'!F64),"-",'Data Entry'!F64)</f>
        <v>-</v>
      </c>
      <c r="G64" s="53"/>
      <c r="H64" s="115" t="str">
        <f>IF(ISBLANK('Data Entry'!H64),"-",'Data Entry'!H64)</f>
        <v>-</v>
      </c>
      <c r="I64" s="115" t="str">
        <f>IF(ISBLANK('Data Entry'!I64),"-",'Data Entry'!I64)</f>
        <v>-</v>
      </c>
      <c r="J64" s="53"/>
      <c r="K64" s="115" t="str">
        <f>IF(ISBLANK('Data Entry'!K64),"-",'Data Entry'!K64)</f>
        <v>-</v>
      </c>
      <c r="L64" s="115" t="str">
        <f>IF(ISBLANK('Data Entry'!L64),"-",'Data Entry'!L64)</f>
        <v>-</v>
      </c>
      <c r="M64" s="79">
        <f>'Data Entry'!M64</f>
      </c>
      <c r="N64" s="79">
        <f>'Data Entry'!N64</f>
      </c>
    </row>
    <row r="65" spans="3:14" ht="15.75">
      <c r="C65" s="78">
        <v>52</v>
      </c>
      <c r="D65" s="116" t="str">
        <f>IF(ISBLANK('Data Entry'!D65),"-",'Data Entry'!D65)</f>
        <v>-</v>
      </c>
      <c r="E65" s="115" t="str">
        <f>IF(ISBLANK('Data Entry'!E65),"-",'Data Entry'!E65)</f>
        <v>-</v>
      </c>
      <c r="F65" s="115" t="str">
        <f>IF(ISBLANK('Data Entry'!F65),"-",'Data Entry'!F65)</f>
        <v>-</v>
      </c>
      <c r="G65" s="53"/>
      <c r="H65" s="115" t="str">
        <f>IF(ISBLANK('Data Entry'!H65),"-",'Data Entry'!H65)</f>
        <v>-</v>
      </c>
      <c r="I65" s="115" t="str">
        <f>IF(ISBLANK('Data Entry'!I65),"-",'Data Entry'!I65)</f>
        <v>-</v>
      </c>
      <c r="J65" s="53"/>
      <c r="K65" s="115" t="str">
        <f>IF(ISBLANK('Data Entry'!K65),"-",'Data Entry'!K65)</f>
        <v>-</v>
      </c>
      <c r="L65" s="115" t="str">
        <f>IF(ISBLANK('Data Entry'!L65),"-",'Data Entry'!L65)</f>
        <v>-</v>
      </c>
      <c r="M65" s="79">
        <f>'Data Entry'!M65</f>
      </c>
      <c r="N65" s="79">
        <f>'Data Entry'!N65</f>
      </c>
    </row>
    <row r="66" spans="3:14" ht="15.75">
      <c r="C66" s="78">
        <v>53</v>
      </c>
      <c r="D66" s="116" t="str">
        <f>IF(ISBLANK('Data Entry'!D66),"-",'Data Entry'!D66)</f>
        <v>-</v>
      </c>
      <c r="E66" s="115" t="str">
        <f>IF(ISBLANK('Data Entry'!E66),"-",'Data Entry'!E66)</f>
        <v>-</v>
      </c>
      <c r="F66" s="115" t="str">
        <f>IF(ISBLANK('Data Entry'!F66),"-",'Data Entry'!F66)</f>
        <v>-</v>
      </c>
      <c r="G66" s="53"/>
      <c r="H66" s="115" t="str">
        <f>IF(ISBLANK('Data Entry'!H66),"-",'Data Entry'!H66)</f>
        <v>-</v>
      </c>
      <c r="I66" s="115" t="str">
        <f>IF(ISBLANK('Data Entry'!I66),"-",'Data Entry'!I66)</f>
        <v>-</v>
      </c>
      <c r="J66" s="53"/>
      <c r="K66" s="115" t="str">
        <f>IF(ISBLANK('Data Entry'!K66),"-",'Data Entry'!K66)</f>
        <v>-</v>
      </c>
      <c r="L66" s="115" t="str">
        <f>IF(ISBLANK('Data Entry'!L66),"-",'Data Entry'!L66)</f>
        <v>-</v>
      </c>
      <c r="M66" s="79">
        <f>'Data Entry'!M66</f>
      </c>
      <c r="N66" s="79">
        <f>'Data Entry'!N66</f>
      </c>
    </row>
    <row r="67" spans="3:14" ht="15.75">
      <c r="C67" s="78">
        <v>54</v>
      </c>
      <c r="D67" s="116" t="str">
        <f>IF(ISBLANK('Data Entry'!D67),"-",'Data Entry'!D67)</f>
        <v>-</v>
      </c>
      <c r="E67" s="115" t="str">
        <f>IF(ISBLANK('Data Entry'!E67),"-",'Data Entry'!E67)</f>
        <v>-</v>
      </c>
      <c r="F67" s="115" t="str">
        <f>IF(ISBLANK('Data Entry'!F67),"-",'Data Entry'!F67)</f>
        <v>-</v>
      </c>
      <c r="G67" s="53"/>
      <c r="H67" s="115" t="str">
        <f>IF(ISBLANK('Data Entry'!H67),"-",'Data Entry'!H67)</f>
        <v>-</v>
      </c>
      <c r="I67" s="115" t="str">
        <f>IF(ISBLANK('Data Entry'!I67),"-",'Data Entry'!I67)</f>
        <v>-</v>
      </c>
      <c r="J67" s="53"/>
      <c r="K67" s="115" t="str">
        <f>IF(ISBLANK('Data Entry'!K67),"-",'Data Entry'!K67)</f>
        <v>-</v>
      </c>
      <c r="L67" s="115" t="str">
        <f>IF(ISBLANK('Data Entry'!L67),"-",'Data Entry'!L67)</f>
        <v>-</v>
      </c>
      <c r="M67" s="79">
        <f>'Data Entry'!M67</f>
      </c>
      <c r="N67" s="79">
        <f>'Data Entry'!N67</f>
      </c>
    </row>
    <row r="68" spans="3:14" ht="15.75">
      <c r="C68" s="78">
        <v>55</v>
      </c>
      <c r="D68" s="116" t="str">
        <f>IF(ISBLANK('Data Entry'!D68),"-",'Data Entry'!D68)</f>
        <v>-</v>
      </c>
      <c r="E68" s="115" t="str">
        <f>IF(ISBLANK('Data Entry'!E68),"-",'Data Entry'!E68)</f>
        <v>-</v>
      </c>
      <c r="F68" s="115" t="str">
        <f>IF(ISBLANK('Data Entry'!F68),"-",'Data Entry'!F68)</f>
        <v>-</v>
      </c>
      <c r="G68" s="53"/>
      <c r="H68" s="115" t="str">
        <f>IF(ISBLANK('Data Entry'!H68),"-",'Data Entry'!H68)</f>
        <v>-</v>
      </c>
      <c r="I68" s="115" t="str">
        <f>IF(ISBLANK('Data Entry'!I68),"-",'Data Entry'!I68)</f>
        <v>-</v>
      </c>
      <c r="J68" s="53"/>
      <c r="K68" s="115" t="str">
        <f>IF(ISBLANK('Data Entry'!K68),"-",'Data Entry'!K68)</f>
        <v>-</v>
      </c>
      <c r="L68" s="115" t="str">
        <f>IF(ISBLANK('Data Entry'!L68),"-",'Data Entry'!L68)</f>
        <v>-</v>
      </c>
      <c r="M68" s="79">
        <f>'Data Entry'!M68</f>
      </c>
      <c r="N68" s="79">
        <f>'Data Entry'!N68</f>
      </c>
    </row>
    <row r="69" spans="3:14" ht="15.75">
      <c r="C69" s="78">
        <v>56</v>
      </c>
      <c r="D69" s="116" t="str">
        <f>IF(ISBLANK('Data Entry'!D69),"-",'Data Entry'!D69)</f>
        <v>-</v>
      </c>
      <c r="E69" s="115" t="str">
        <f>IF(ISBLANK('Data Entry'!E69),"-",'Data Entry'!E69)</f>
        <v>-</v>
      </c>
      <c r="F69" s="115" t="str">
        <f>IF(ISBLANK('Data Entry'!F69),"-",'Data Entry'!F69)</f>
        <v>-</v>
      </c>
      <c r="G69" s="53"/>
      <c r="H69" s="115" t="str">
        <f>IF(ISBLANK('Data Entry'!H69),"-",'Data Entry'!H69)</f>
        <v>-</v>
      </c>
      <c r="I69" s="115" t="str">
        <f>IF(ISBLANK('Data Entry'!I69),"-",'Data Entry'!I69)</f>
        <v>-</v>
      </c>
      <c r="J69" s="53"/>
      <c r="K69" s="115" t="str">
        <f>IF(ISBLANK('Data Entry'!K69),"-",'Data Entry'!K69)</f>
        <v>-</v>
      </c>
      <c r="L69" s="115" t="str">
        <f>IF(ISBLANK('Data Entry'!L69),"-",'Data Entry'!L69)</f>
        <v>-</v>
      </c>
      <c r="M69" s="79">
        <f>'Data Entry'!M69</f>
      </c>
      <c r="N69" s="79">
        <f>'Data Entry'!N69</f>
      </c>
    </row>
    <row r="70" spans="3:14" ht="15.75">
      <c r="C70" s="78">
        <v>57</v>
      </c>
      <c r="D70" s="116" t="str">
        <f>IF(ISBLANK('Data Entry'!D70),"-",'Data Entry'!D70)</f>
        <v>-</v>
      </c>
      <c r="E70" s="115" t="str">
        <f>IF(ISBLANK('Data Entry'!E70),"-",'Data Entry'!E70)</f>
        <v>-</v>
      </c>
      <c r="F70" s="115" t="str">
        <f>IF(ISBLANK('Data Entry'!F70),"-",'Data Entry'!F70)</f>
        <v>-</v>
      </c>
      <c r="G70" s="53"/>
      <c r="H70" s="115" t="str">
        <f>IF(ISBLANK('Data Entry'!H70),"-",'Data Entry'!H70)</f>
        <v>-</v>
      </c>
      <c r="I70" s="115" t="str">
        <f>IF(ISBLANK('Data Entry'!I70),"-",'Data Entry'!I70)</f>
        <v>-</v>
      </c>
      <c r="J70" s="53"/>
      <c r="K70" s="115" t="str">
        <f>IF(ISBLANK('Data Entry'!K70),"-",'Data Entry'!K70)</f>
        <v>-</v>
      </c>
      <c r="L70" s="115" t="str">
        <f>IF(ISBLANK('Data Entry'!L70),"-",'Data Entry'!L70)</f>
        <v>-</v>
      </c>
      <c r="M70" s="79">
        <f>'Data Entry'!M70</f>
      </c>
      <c r="N70" s="79">
        <f>'Data Entry'!N70</f>
      </c>
    </row>
    <row r="71" spans="3:14" ht="15.75">
      <c r="C71" s="78">
        <v>58</v>
      </c>
      <c r="D71" s="116" t="str">
        <f>IF(ISBLANK('Data Entry'!D71),"-",'Data Entry'!D71)</f>
        <v>-</v>
      </c>
      <c r="E71" s="115" t="str">
        <f>IF(ISBLANK('Data Entry'!E71),"-",'Data Entry'!E71)</f>
        <v>-</v>
      </c>
      <c r="F71" s="115" t="str">
        <f>IF(ISBLANK('Data Entry'!F71),"-",'Data Entry'!F71)</f>
        <v>-</v>
      </c>
      <c r="G71" s="53"/>
      <c r="H71" s="115" t="str">
        <f>IF(ISBLANK('Data Entry'!H71),"-",'Data Entry'!H71)</f>
        <v>-</v>
      </c>
      <c r="I71" s="115" t="str">
        <f>IF(ISBLANK('Data Entry'!I71),"-",'Data Entry'!I71)</f>
        <v>-</v>
      </c>
      <c r="J71" s="53"/>
      <c r="K71" s="115" t="str">
        <f>IF(ISBLANK('Data Entry'!K71),"-",'Data Entry'!K71)</f>
        <v>-</v>
      </c>
      <c r="L71" s="115" t="str">
        <f>IF(ISBLANK('Data Entry'!L71),"-",'Data Entry'!L71)</f>
        <v>-</v>
      </c>
      <c r="M71" s="79">
        <f>'Data Entry'!M71</f>
      </c>
      <c r="N71" s="79">
        <f>'Data Entry'!N71</f>
      </c>
    </row>
    <row r="72" spans="3:14" ht="15.75">
      <c r="C72" s="78">
        <v>59</v>
      </c>
      <c r="D72" s="116" t="str">
        <f>IF(ISBLANK('Data Entry'!D72),"-",'Data Entry'!D72)</f>
        <v>-</v>
      </c>
      <c r="E72" s="115" t="str">
        <f>IF(ISBLANK('Data Entry'!E72),"-",'Data Entry'!E72)</f>
        <v>-</v>
      </c>
      <c r="F72" s="115" t="str">
        <f>IF(ISBLANK('Data Entry'!F72),"-",'Data Entry'!F72)</f>
        <v>-</v>
      </c>
      <c r="G72" s="53"/>
      <c r="H72" s="115" t="str">
        <f>IF(ISBLANK('Data Entry'!H72),"-",'Data Entry'!H72)</f>
        <v>-</v>
      </c>
      <c r="I72" s="115" t="str">
        <f>IF(ISBLANK('Data Entry'!I72),"-",'Data Entry'!I72)</f>
        <v>-</v>
      </c>
      <c r="J72" s="53"/>
      <c r="K72" s="115" t="str">
        <f>IF(ISBLANK('Data Entry'!K72),"-",'Data Entry'!K72)</f>
        <v>-</v>
      </c>
      <c r="L72" s="115" t="str">
        <f>IF(ISBLANK('Data Entry'!L72),"-",'Data Entry'!L72)</f>
        <v>-</v>
      </c>
      <c r="M72" s="79">
        <f>'Data Entry'!M72</f>
      </c>
      <c r="N72" s="79">
        <f>'Data Entry'!N72</f>
      </c>
    </row>
    <row r="73" spans="3:14" ht="15.75">
      <c r="C73" s="78">
        <v>60</v>
      </c>
      <c r="D73" s="116" t="str">
        <f>IF(ISBLANK('Data Entry'!D73),"-",'Data Entry'!D73)</f>
        <v>-</v>
      </c>
      <c r="E73" s="115" t="str">
        <f>IF(ISBLANK('Data Entry'!E73),"-",'Data Entry'!E73)</f>
        <v>-</v>
      </c>
      <c r="F73" s="115" t="str">
        <f>IF(ISBLANK('Data Entry'!F73),"-",'Data Entry'!F73)</f>
        <v>-</v>
      </c>
      <c r="G73" s="53"/>
      <c r="H73" s="115" t="str">
        <f>IF(ISBLANK('Data Entry'!H73),"-",'Data Entry'!H73)</f>
        <v>-</v>
      </c>
      <c r="I73" s="115" t="str">
        <f>IF(ISBLANK('Data Entry'!I73),"-",'Data Entry'!I73)</f>
        <v>-</v>
      </c>
      <c r="J73" s="53"/>
      <c r="K73" s="115" t="str">
        <f>IF(ISBLANK('Data Entry'!K73),"-",'Data Entry'!K73)</f>
        <v>-</v>
      </c>
      <c r="L73" s="115" t="str">
        <f>IF(ISBLANK('Data Entry'!L73),"-",'Data Entry'!L73)</f>
        <v>-</v>
      </c>
      <c r="M73" s="79">
        <f>'Data Entry'!M73</f>
      </c>
      <c r="N73" s="79">
        <f>'Data Entry'!N73</f>
      </c>
    </row>
    <row r="74" spans="3:14" ht="15.75">
      <c r="C74" s="78">
        <v>61</v>
      </c>
      <c r="D74" s="116" t="str">
        <f>IF(ISBLANK('Data Entry'!D74),"-",'Data Entry'!D74)</f>
        <v>-</v>
      </c>
      <c r="E74" s="115" t="str">
        <f>IF(ISBLANK('Data Entry'!E74),"-",'Data Entry'!E74)</f>
        <v>-</v>
      </c>
      <c r="F74" s="115" t="str">
        <f>IF(ISBLANK('Data Entry'!F74),"-",'Data Entry'!F74)</f>
        <v>-</v>
      </c>
      <c r="G74" s="53"/>
      <c r="H74" s="115" t="str">
        <f>IF(ISBLANK('Data Entry'!H74),"-",'Data Entry'!H74)</f>
        <v>-</v>
      </c>
      <c r="I74" s="115" t="str">
        <f>IF(ISBLANK('Data Entry'!I74),"-",'Data Entry'!I74)</f>
        <v>-</v>
      </c>
      <c r="J74" s="53"/>
      <c r="K74" s="115" t="str">
        <f>IF(ISBLANK('Data Entry'!K74),"-",'Data Entry'!K74)</f>
        <v>-</v>
      </c>
      <c r="L74" s="115" t="str">
        <f>IF(ISBLANK('Data Entry'!L74),"-",'Data Entry'!L74)</f>
        <v>-</v>
      </c>
      <c r="M74" s="79">
        <f>'Data Entry'!M74</f>
      </c>
      <c r="N74" s="79">
        <f>'Data Entry'!N74</f>
      </c>
    </row>
    <row r="75" spans="3:14" ht="15.75">
      <c r="C75" s="78">
        <v>62</v>
      </c>
      <c r="D75" s="116" t="str">
        <f>IF(ISBLANK('Data Entry'!D75),"-",'Data Entry'!D75)</f>
        <v>-</v>
      </c>
      <c r="E75" s="115" t="str">
        <f>IF(ISBLANK('Data Entry'!E75),"-",'Data Entry'!E75)</f>
        <v>-</v>
      </c>
      <c r="F75" s="115" t="str">
        <f>IF(ISBLANK('Data Entry'!F75),"-",'Data Entry'!F75)</f>
        <v>-</v>
      </c>
      <c r="G75" s="53"/>
      <c r="H75" s="115" t="str">
        <f>IF(ISBLANK('Data Entry'!H75),"-",'Data Entry'!H75)</f>
        <v>-</v>
      </c>
      <c r="I75" s="115" t="str">
        <f>IF(ISBLANK('Data Entry'!I75),"-",'Data Entry'!I75)</f>
        <v>-</v>
      </c>
      <c r="J75" s="53"/>
      <c r="K75" s="115" t="str">
        <f>IF(ISBLANK('Data Entry'!K75),"-",'Data Entry'!K75)</f>
        <v>-</v>
      </c>
      <c r="L75" s="115" t="str">
        <f>IF(ISBLANK('Data Entry'!L75),"-",'Data Entry'!L75)</f>
        <v>-</v>
      </c>
      <c r="M75" s="79">
        <f>'Data Entry'!M75</f>
      </c>
      <c r="N75" s="79">
        <f>'Data Entry'!N75</f>
      </c>
    </row>
    <row r="76" spans="3:14" ht="15.75">
      <c r="C76" s="78">
        <v>63</v>
      </c>
      <c r="D76" s="116" t="str">
        <f>IF(ISBLANK('Data Entry'!D76),"-",'Data Entry'!D76)</f>
        <v>-</v>
      </c>
      <c r="E76" s="115" t="str">
        <f>IF(ISBLANK('Data Entry'!E76),"-",'Data Entry'!E76)</f>
        <v>-</v>
      </c>
      <c r="F76" s="115" t="str">
        <f>IF(ISBLANK('Data Entry'!F76),"-",'Data Entry'!F76)</f>
        <v>-</v>
      </c>
      <c r="G76" s="53"/>
      <c r="H76" s="115" t="str">
        <f>IF(ISBLANK('Data Entry'!H76),"-",'Data Entry'!H76)</f>
        <v>-</v>
      </c>
      <c r="I76" s="115" t="str">
        <f>IF(ISBLANK('Data Entry'!I76),"-",'Data Entry'!I76)</f>
        <v>-</v>
      </c>
      <c r="J76" s="53"/>
      <c r="K76" s="115" t="str">
        <f>IF(ISBLANK('Data Entry'!K76),"-",'Data Entry'!K76)</f>
        <v>-</v>
      </c>
      <c r="L76" s="115" t="str">
        <f>IF(ISBLANK('Data Entry'!L76),"-",'Data Entry'!L76)</f>
        <v>-</v>
      </c>
      <c r="M76" s="79">
        <f>'Data Entry'!M76</f>
      </c>
      <c r="N76" s="79">
        <f>'Data Entry'!N76</f>
      </c>
    </row>
    <row r="77" spans="3:14" ht="15.75">
      <c r="C77" s="78">
        <v>64</v>
      </c>
      <c r="D77" s="116" t="str">
        <f>IF(ISBLANK('Data Entry'!D77),"-",'Data Entry'!D77)</f>
        <v>-</v>
      </c>
      <c r="E77" s="115" t="str">
        <f>IF(ISBLANK('Data Entry'!E77),"-",'Data Entry'!E77)</f>
        <v>-</v>
      </c>
      <c r="F77" s="115" t="str">
        <f>IF(ISBLANK('Data Entry'!F77),"-",'Data Entry'!F77)</f>
        <v>-</v>
      </c>
      <c r="G77" s="53"/>
      <c r="H77" s="115" t="str">
        <f>IF(ISBLANK('Data Entry'!H77),"-",'Data Entry'!H77)</f>
        <v>-</v>
      </c>
      <c r="I77" s="115" t="str">
        <f>IF(ISBLANK('Data Entry'!I77),"-",'Data Entry'!I77)</f>
        <v>-</v>
      </c>
      <c r="J77" s="53"/>
      <c r="K77" s="115" t="str">
        <f>IF(ISBLANK('Data Entry'!K77),"-",'Data Entry'!K77)</f>
        <v>-</v>
      </c>
      <c r="L77" s="115" t="str">
        <f>IF(ISBLANK('Data Entry'!L77),"-",'Data Entry'!L77)</f>
        <v>-</v>
      </c>
      <c r="M77" s="79">
        <f>'Data Entry'!M77</f>
      </c>
      <c r="N77" s="79">
        <f>'Data Entry'!N77</f>
      </c>
    </row>
    <row r="78" spans="3:14" ht="15.75">
      <c r="C78" s="78">
        <v>65</v>
      </c>
      <c r="D78" s="116" t="str">
        <f>IF(ISBLANK('Data Entry'!D78),"-",'Data Entry'!D78)</f>
        <v>-</v>
      </c>
      <c r="E78" s="115" t="str">
        <f>IF(ISBLANK('Data Entry'!E78),"-",'Data Entry'!E78)</f>
        <v>-</v>
      </c>
      <c r="F78" s="115" t="str">
        <f>IF(ISBLANK('Data Entry'!F78),"-",'Data Entry'!F78)</f>
        <v>-</v>
      </c>
      <c r="G78" s="53"/>
      <c r="H78" s="115" t="str">
        <f>IF(ISBLANK('Data Entry'!H78),"-",'Data Entry'!H78)</f>
        <v>-</v>
      </c>
      <c r="I78" s="115" t="str">
        <f>IF(ISBLANK('Data Entry'!I78),"-",'Data Entry'!I78)</f>
        <v>-</v>
      </c>
      <c r="J78" s="53"/>
      <c r="K78" s="115" t="str">
        <f>IF(ISBLANK('Data Entry'!K78),"-",'Data Entry'!K78)</f>
        <v>-</v>
      </c>
      <c r="L78" s="115" t="str">
        <f>IF(ISBLANK('Data Entry'!L78),"-",'Data Entry'!L78)</f>
        <v>-</v>
      </c>
      <c r="M78" s="79">
        <f>'Data Entry'!M78</f>
      </c>
      <c r="N78" s="79">
        <f>'Data Entry'!N78</f>
      </c>
    </row>
    <row r="79" spans="3:14" ht="15.75">
      <c r="C79" s="78">
        <v>66</v>
      </c>
      <c r="D79" s="116" t="str">
        <f>IF(ISBLANK('Data Entry'!D79),"-",'Data Entry'!D79)</f>
        <v>-</v>
      </c>
      <c r="E79" s="115" t="str">
        <f>IF(ISBLANK('Data Entry'!E79),"-",'Data Entry'!E79)</f>
        <v>-</v>
      </c>
      <c r="F79" s="115" t="str">
        <f>IF(ISBLANK('Data Entry'!F79),"-",'Data Entry'!F79)</f>
        <v>-</v>
      </c>
      <c r="G79" s="53"/>
      <c r="H79" s="115" t="str">
        <f>IF(ISBLANK('Data Entry'!H79),"-",'Data Entry'!H79)</f>
        <v>-</v>
      </c>
      <c r="I79" s="115" t="str">
        <f>IF(ISBLANK('Data Entry'!I79),"-",'Data Entry'!I79)</f>
        <v>-</v>
      </c>
      <c r="J79" s="53"/>
      <c r="K79" s="115" t="str">
        <f>IF(ISBLANK('Data Entry'!K79),"-",'Data Entry'!K79)</f>
        <v>-</v>
      </c>
      <c r="L79" s="115" t="str">
        <f>IF(ISBLANK('Data Entry'!L79),"-",'Data Entry'!L79)</f>
        <v>-</v>
      </c>
      <c r="M79" s="79">
        <f>'Data Entry'!M79</f>
      </c>
      <c r="N79" s="79">
        <f>'Data Entry'!N79</f>
      </c>
    </row>
    <row r="80" spans="3:14" ht="15.75">
      <c r="C80" s="78">
        <v>67</v>
      </c>
      <c r="D80" s="116" t="str">
        <f>IF(ISBLANK('Data Entry'!D80),"-",'Data Entry'!D80)</f>
        <v>-</v>
      </c>
      <c r="E80" s="115" t="str">
        <f>IF(ISBLANK('Data Entry'!E80),"-",'Data Entry'!E80)</f>
        <v>-</v>
      </c>
      <c r="F80" s="115" t="str">
        <f>IF(ISBLANK('Data Entry'!F80),"-",'Data Entry'!F80)</f>
        <v>-</v>
      </c>
      <c r="G80" s="53"/>
      <c r="H80" s="115" t="str">
        <f>IF(ISBLANK('Data Entry'!H80),"-",'Data Entry'!H80)</f>
        <v>-</v>
      </c>
      <c r="I80" s="115" t="str">
        <f>IF(ISBLANK('Data Entry'!I80),"-",'Data Entry'!I80)</f>
        <v>-</v>
      </c>
      <c r="J80" s="53"/>
      <c r="K80" s="115" t="str">
        <f>IF(ISBLANK('Data Entry'!K80),"-",'Data Entry'!K80)</f>
        <v>-</v>
      </c>
      <c r="L80" s="115" t="str">
        <f>IF(ISBLANK('Data Entry'!L80),"-",'Data Entry'!L80)</f>
        <v>-</v>
      </c>
      <c r="M80" s="79">
        <f>'Data Entry'!M80</f>
      </c>
      <c r="N80" s="79">
        <f>'Data Entry'!N80</f>
      </c>
    </row>
    <row r="81" spans="3:14" ht="15.75">
      <c r="C81" s="78">
        <v>68</v>
      </c>
      <c r="D81" s="116" t="str">
        <f>IF(ISBLANK('Data Entry'!D81),"-",'Data Entry'!D81)</f>
        <v>-</v>
      </c>
      <c r="E81" s="115" t="str">
        <f>IF(ISBLANK('Data Entry'!E81),"-",'Data Entry'!E81)</f>
        <v>-</v>
      </c>
      <c r="F81" s="115" t="str">
        <f>IF(ISBLANK('Data Entry'!F81),"-",'Data Entry'!F81)</f>
        <v>-</v>
      </c>
      <c r="G81" s="53"/>
      <c r="H81" s="115" t="str">
        <f>IF(ISBLANK('Data Entry'!H81),"-",'Data Entry'!H81)</f>
        <v>-</v>
      </c>
      <c r="I81" s="115" t="str">
        <f>IF(ISBLANK('Data Entry'!I81),"-",'Data Entry'!I81)</f>
        <v>-</v>
      </c>
      <c r="J81" s="53"/>
      <c r="K81" s="115" t="str">
        <f>IF(ISBLANK('Data Entry'!K81),"-",'Data Entry'!K81)</f>
        <v>-</v>
      </c>
      <c r="L81" s="115" t="str">
        <f>IF(ISBLANK('Data Entry'!L81),"-",'Data Entry'!L81)</f>
        <v>-</v>
      </c>
      <c r="M81" s="79">
        <f>'Data Entry'!M81</f>
      </c>
      <c r="N81" s="79">
        <f>'Data Entry'!N81</f>
      </c>
    </row>
    <row r="82" spans="3:14" ht="15.75">
      <c r="C82" s="78">
        <v>69</v>
      </c>
      <c r="D82" s="116" t="str">
        <f>IF(ISBLANK('Data Entry'!D82),"-",'Data Entry'!D82)</f>
        <v>-</v>
      </c>
      <c r="E82" s="115" t="str">
        <f>IF(ISBLANK('Data Entry'!E82),"-",'Data Entry'!E82)</f>
        <v>-</v>
      </c>
      <c r="F82" s="115" t="str">
        <f>IF(ISBLANK('Data Entry'!F82),"-",'Data Entry'!F82)</f>
        <v>-</v>
      </c>
      <c r="G82" s="53"/>
      <c r="H82" s="115" t="str">
        <f>IF(ISBLANK('Data Entry'!H82),"-",'Data Entry'!H82)</f>
        <v>-</v>
      </c>
      <c r="I82" s="115" t="str">
        <f>IF(ISBLANK('Data Entry'!I82),"-",'Data Entry'!I82)</f>
        <v>-</v>
      </c>
      <c r="J82" s="53"/>
      <c r="K82" s="115" t="str">
        <f>IF(ISBLANK('Data Entry'!K82),"-",'Data Entry'!K82)</f>
        <v>-</v>
      </c>
      <c r="L82" s="115" t="str">
        <f>IF(ISBLANK('Data Entry'!L82),"-",'Data Entry'!L82)</f>
        <v>-</v>
      </c>
      <c r="M82" s="79">
        <f>'Data Entry'!M82</f>
      </c>
      <c r="N82" s="79">
        <f>'Data Entry'!N82</f>
      </c>
    </row>
    <row r="83" spans="3:14" ht="15.75">
      <c r="C83" s="78">
        <v>70</v>
      </c>
      <c r="D83" s="116" t="str">
        <f>IF(ISBLANK('Data Entry'!D83),"-",'Data Entry'!D83)</f>
        <v>-</v>
      </c>
      <c r="E83" s="115" t="str">
        <f>IF(ISBLANK('Data Entry'!E83),"-",'Data Entry'!E83)</f>
        <v>-</v>
      </c>
      <c r="F83" s="115" t="str">
        <f>IF(ISBLANK('Data Entry'!F83),"-",'Data Entry'!F83)</f>
        <v>-</v>
      </c>
      <c r="G83" s="53"/>
      <c r="H83" s="115" t="str">
        <f>IF(ISBLANK('Data Entry'!H83),"-",'Data Entry'!H83)</f>
        <v>-</v>
      </c>
      <c r="I83" s="115" t="str">
        <f>IF(ISBLANK('Data Entry'!I83),"-",'Data Entry'!I83)</f>
        <v>-</v>
      </c>
      <c r="J83" s="53"/>
      <c r="K83" s="115" t="str">
        <f>IF(ISBLANK('Data Entry'!K83),"-",'Data Entry'!K83)</f>
        <v>-</v>
      </c>
      <c r="L83" s="115" t="str">
        <f>IF(ISBLANK('Data Entry'!L83),"-",'Data Entry'!L83)</f>
        <v>-</v>
      </c>
      <c r="M83" s="79">
        <f>'Data Entry'!M83</f>
      </c>
      <c r="N83" s="79">
        <f>'Data Entry'!N83</f>
      </c>
    </row>
    <row r="84" spans="3:14" ht="15.75">
      <c r="C84" s="78">
        <v>71</v>
      </c>
      <c r="D84" s="116" t="str">
        <f>IF(ISBLANK('Data Entry'!D84),"-",'Data Entry'!D84)</f>
        <v>-</v>
      </c>
      <c r="E84" s="115" t="str">
        <f>IF(ISBLANK('Data Entry'!E84),"-",'Data Entry'!E84)</f>
        <v>-</v>
      </c>
      <c r="F84" s="115" t="str">
        <f>IF(ISBLANK('Data Entry'!F84),"-",'Data Entry'!F84)</f>
        <v>-</v>
      </c>
      <c r="G84" s="31"/>
      <c r="H84" s="115" t="str">
        <f>IF(ISBLANK('Data Entry'!H84),"-",'Data Entry'!H84)</f>
        <v>-</v>
      </c>
      <c r="I84" s="115" t="str">
        <f>IF(ISBLANK('Data Entry'!I84),"-",'Data Entry'!I84)</f>
        <v>-</v>
      </c>
      <c r="J84" s="31"/>
      <c r="K84" s="115" t="str">
        <f>IF(ISBLANK('Data Entry'!K84),"-",'Data Entry'!K84)</f>
        <v>-</v>
      </c>
      <c r="L84" s="115" t="str">
        <f>IF(ISBLANK('Data Entry'!L84),"-",'Data Entry'!L84)</f>
        <v>-</v>
      </c>
      <c r="M84" s="79">
        <f>'Data Entry'!M84</f>
      </c>
      <c r="N84" s="79">
        <f>'Data Entry'!N84</f>
      </c>
    </row>
    <row r="85" spans="3:14" ht="15.75">
      <c r="C85" s="78">
        <v>72</v>
      </c>
      <c r="D85" s="116" t="str">
        <f>IF(ISBLANK('Data Entry'!D85),"-",'Data Entry'!D85)</f>
        <v>-</v>
      </c>
      <c r="E85" s="115" t="str">
        <f>IF(ISBLANK('Data Entry'!E85),"-",'Data Entry'!E85)</f>
        <v>-</v>
      </c>
      <c r="F85" s="115" t="str">
        <f>IF(ISBLANK('Data Entry'!F85),"-",'Data Entry'!F85)</f>
        <v>-</v>
      </c>
      <c r="G85" s="31"/>
      <c r="H85" s="115" t="str">
        <f>IF(ISBLANK('Data Entry'!H85),"-",'Data Entry'!H85)</f>
        <v>-</v>
      </c>
      <c r="I85" s="115" t="str">
        <f>IF(ISBLANK('Data Entry'!I85),"-",'Data Entry'!I85)</f>
        <v>-</v>
      </c>
      <c r="J85" s="31"/>
      <c r="K85" s="115" t="str">
        <f>IF(ISBLANK('Data Entry'!K85),"-",'Data Entry'!K85)</f>
        <v>-</v>
      </c>
      <c r="L85" s="115" t="str">
        <f>IF(ISBLANK('Data Entry'!L85),"-",'Data Entry'!L85)</f>
        <v>-</v>
      </c>
      <c r="M85" s="79">
        <f>'Data Entry'!M85</f>
      </c>
      <c r="N85" s="79">
        <f>'Data Entry'!N85</f>
      </c>
    </row>
    <row r="86" spans="3:14" ht="15.75">
      <c r="C86" s="78">
        <v>73</v>
      </c>
      <c r="D86" s="116" t="str">
        <f>IF(ISBLANK('Data Entry'!D86),"-",'Data Entry'!D86)</f>
        <v>-</v>
      </c>
      <c r="E86" s="115" t="str">
        <f>IF(ISBLANK('Data Entry'!E86),"-",'Data Entry'!E86)</f>
        <v>-</v>
      </c>
      <c r="F86" s="115" t="str">
        <f>IF(ISBLANK('Data Entry'!F86),"-",'Data Entry'!F86)</f>
        <v>-</v>
      </c>
      <c r="G86" s="31"/>
      <c r="H86" s="115" t="str">
        <f>IF(ISBLANK('Data Entry'!H86),"-",'Data Entry'!H86)</f>
        <v>-</v>
      </c>
      <c r="I86" s="115" t="str">
        <f>IF(ISBLANK('Data Entry'!I86),"-",'Data Entry'!I86)</f>
        <v>-</v>
      </c>
      <c r="J86" s="31"/>
      <c r="K86" s="115" t="str">
        <f>IF(ISBLANK('Data Entry'!K86),"-",'Data Entry'!K86)</f>
        <v>-</v>
      </c>
      <c r="L86" s="115" t="str">
        <f>IF(ISBLANK('Data Entry'!L86),"-",'Data Entry'!L86)</f>
        <v>-</v>
      </c>
      <c r="M86" s="79">
        <f>'Data Entry'!M86</f>
      </c>
      <c r="N86" s="79">
        <f>'Data Entry'!N86</f>
      </c>
    </row>
    <row r="87" spans="3:14" ht="15.75">
      <c r="C87" s="78">
        <v>74</v>
      </c>
      <c r="D87" s="116" t="str">
        <f>IF(ISBLANK('Data Entry'!D87),"-",'Data Entry'!D87)</f>
        <v>-</v>
      </c>
      <c r="E87" s="115" t="str">
        <f>IF(ISBLANK('Data Entry'!E87),"-",'Data Entry'!E87)</f>
        <v>-</v>
      </c>
      <c r="F87" s="115" t="str">
        <f>IF(ISBLANK('Data Entry'!F87),"-",'Data Entry'!F87)</f>
        <v>-</v>
      </c>
      <c r="G87" s="31"/>
      <c r="H87" s="115" t="str">
        <f>IF(ISBLANK('Data Entry'!H87),"-",'Data Entry'!H87)</f>
        <v>-</v>
      </c>
      <c r="I87" s="115" t="str">
        <f>IF(ISBLANK('Data Entry'!I87),"-",'Data Entry'!I87)</f>
        <v>-</v>
      </c>
      <c r="J87" s="31"/>
      <c r="K87" s="115" t="str">
        <f>IF(ISBLANK('Data Entry'!K87),"-",'Data Entry'!K87)</f>
        <v>-</v>
      </c>
      <c r="L87" s="115" t="str">
        <f>IF(ISBLANK('Data Entry'!L87),"-",'Data Entry'!L87)</f>
        <v>-</v>
      </c>
      <c r="M87" s="79">
        <f>'Data Entry'!M87</f>
      </c>
      <c r="N87" s="79">
        <f>'Data Entry'!N87</f>
      </c>
    </row>
    <row r="88" spans="3:14" ht="15.75">
      <c r="C88" s="78">
        <v>75</v>
      </c>
      <c r="D88" s="116" t="str">
        <f>IF(ISBLANK('Data Entry'!D88),"-",'Data Entry'!D88)</f>
        <v>-</v>
      </c>
      <c r="E88" s="115" t="str">
        <f>IF(ISBLANK('Data Entry'!E88),"-",'Data Entry'!E88)</f>
        <v>-</v>
      </c>
      <c r="F88" s="115" t="str">
        <f>IF(ISBLANK('Data Entry'!F88),"-",'Data Entry'!F88)</f>
        <v>-</v>
      </c>
      <c r="G88" s="31"/>
      <c r="H88" s="115" t="str">
        <f>IF(ISBLANK('Data Entry'!H88),"-",'Data Entry'!H88)</f>
        <v>-</v>
      </c>
      <c r="I88" s="115" t="str">
        <f>IF(ISBLANK('Data Entry'!I88),"-",'Data Entry'!I88)</f>
        <v>-</v>
      </c>
      <c r="J88" s="31"/>
      <c r="K88" s="115" t="str">
        <f>IF(ISBLANK('Data Entry'!K88),"-",'Data Entry'!K88)</f>
        <v>-</v>
      </c>
      <c r="L88" s="115" t="str">
        <f>IF(ISBLANK('Data Entry'!L88),"-",'Data Entry'!L88)</f>
        <v>-</v>
      </c>
      <c r="M88" s="79">
        <f>'Data Entry'!M88</f>
      </c>
      <c r="N88" s="79">
        <f>'Data Entry'!N88</f>
      </c>
    </row>
    <row r="89" spans="3:14" ht="15.75">
      <c r="C89" s="78">
        <v>76</v>
      </c>
      <c r="D89" s="116" t="str">
        <f>IF(ISBLANK('Data Entry'!D89),"-",'Data Entry'!D89)</f>
        <v>-</v>
      </c>
      <c r="E89" s="115" t="str">
        <f>IF(ISBLANK('Data Entry'!E89),"-",'Data Entry'!E89)</f>
        <v>-</v>
      </c>
      <c r="F89" s="115" t="str">
        <f>IF(ISBLANK('Data Entry'!F89),"-",'Data Entry'!F89)</f>
        <v>-</v>
      </c>
      <c r="G89" s="31"/>
      <c r="H89" s="115" t="str">
        <f>IF(ISBLANK('Data Entry'!H89),"-",'Data Entry'!H89)</f>
        <v>-</v>
      </c>
      <c r="I89" s="115" t="str">
        <f>IF(ISBLANK('Data Entry'!I89),"-",'Data Entry'!I89)</f>
        <v>-</v>
      </c>
      <c r="J89" s="31"/>
      <c r="K89" s="115" t="str">
        <f>IF(ISBLANK('Data Entry'!K89),"-",'Data Entry'!K89)</f>
        <v>-</v>
      </c>
      <c r="L89" s="115" t="str">
        <f>IF(ISBLANK('Data Entry'!L89),"-",'Data Entry'!L89)</f>
        <v>-</v>
      </c>
      <c r="M89" s="79">
        <f>'Data Entry'!M89</f>
      </c>
      <c r="N89" s="79">
        <f>'Data Entry'!N89</f>
      </c>
    </row>
    <row r="90" spans="3:14" ht="15.75">
      <c r="C90" s="78">
        <v>77</v>
      </c>
      <c r="D90" s="116" t="str">
        <f>IF(ISBLANK('Data Entry'!D90),"-",'Data Entry'!D90)</f>
        <v>-</v>
      </c>
      <c r="E90" s="115" t="str">
        <f>IF(ISBLANK('Data Entry'!E90),"-",'Data Entry'!E90)</f>
        <v>-</v>
      </c>
      <c r="F90" s="115" t="str">
        <f>IF(ISBLANK('Data Entry'!F90),"-",'Data Entry'!F90)</f>
        <v>-</v>
      </c>
      <c r="G90" s="31"/>
      <c r="H90" s="115" t="str">
        <f>IF(ISBLANK('Data Entry'!H90),"-",'Data Entry'!H90)</f>
        <v>-</v>
      </c>
      <c r="I90" s="115" t="str">
        <f>IF(ISBLANK('Data Entry'!I90),"-",'Data Entry'!I90)</f>
        <v>-</v>
      </c>
      <c r="J90" s="31"/>
      <c r="K90" s="115" t="str">
        <f>IF(ISBLANK('Data Entry'!K90),"-",'Data Entry'!K90)</f>
        <v>-</v>
      </c>
      <c r="L90" s="115" t="str">
        <f>IF(ISBLANK('Data Entry'!L90),"-",'Data Entry'!L90)</f>
        <v>-</v>
      </c>
      <c r="M90" s="79">
        <f>'Data Entry'!M90</f>
      </c>
      <c r="N90" s="79">
        <f>'Data Entry'!N90</f>
      </c>
    </row>
    <row r="91" spans="3:14" ht="15.75">
      <c r="C91" s="78">
        <v>78</v>
      </c>
      <c r="D91" s="116" t="str">
        <f>IF(ISBLANK('Data Entry'!D91),"-",'Data Entry'!D91)</f>
        <v>-</v>
      </c>
      <c r="E91" s="115" t="str">
        <f>IF(ISBLANK('Data Entry'!E91),"-",'Data Entry'!E91)</f>
        <v>-</v>
      </c>
      <c r="F91" s="115" t="str">
        <f>IF(ISBLANK('Data Entry'!F91),"-",'Data Entry'!F91)</f>
        <v>-</v>
      </c>
      <c r="G91" s="31"/>
      <c r="H91" s="115" t="str">
        <f>IF(ISBLANK('Data Entry'!H91),"-",'Data Entry'!H91)</f>
        <v>-</v>
      </c>
      <c r="I91" s="115" t="str">
        <f>IF(ISBLANK('Data Entry'!I91),"-",'Data Entry'!I91)</f>
        <v>-</v>
      </c>
      <c r="J91" s="31"/>
      <c r="K91" s="115" t="str">
        <f>IF(ISBLANK('Data Entry'!K91),"-",'Data Entry'!K91)</f>
        <v>-</v>
      </c>
      <c r="L91" s="115" t="str">
        <f>IF(ISBLANK('Data Entry'!L91),"-",'Data Entry'!L91)</f>
        <v>-</v>
      </c>
      <c r="M91" s="79">
        <f>'Data Entry'!M91</f>
      </c>
      <c r="N91" s="79">
        <f>'Data Entry'!N91</f>
      </c>
    </row>
    <row r="92" spans="3:14" ht="15.75">
      <c r="C92" s="78">
        <v>79</v>
      </c>
      <c r="D92" s="116" t="str">
        <f>IF(ISBLANK('Data Entry'!D92),"-",'Data Entry'!D92)</f>
        <v>-</v>
      </c>
      <c r="E92" s="115" t="str">
        <f>IF(ISBLANK('Data Entry'!E92),"-",'Data Entry'!E92)</f>
        <v>-</v>
      </c>
      <c r="F92" s="115" t="str">
        <f>IF(ISBLANK('Data Entry'!F92),"-",'Data Entry'!F92)</f>
        <v>-</v>
      </c>
      <c r="G92" s="31"/>
      <c r="H92" s="115" t="str">
        <f>IF(ISBLANK('Data Entry'!H92),"-",'Data Entry'!H92)</f>
        <v>-</v>
      </c>
      <c r="I92" s="115" t="str">
        <f>IF(ISBLANK('Data Entry'!I92),"-",'Data Entry'!I92)</f>
        <v>-</v>
      </c>
      <c r="J92" s="31"/>
      <c r="K92" s="115" t="str">
        <f>IF(ISBLANK('Data Entry'!K92),"-",'Data Entry'!K92)</f>
        <v>-</v>
      </c>
      <c r="L92" s="115" t="str">
        <f>IF(ISBLANK('Data Entry'!L92),"-",'Data Entry'!L92)</f>
        <v>-</v>
      </c>
      <c r="M92" s="79">
        <f>'Data Entry'!M92</f>
      </c>
      <c r="N92" s="79">
        <f>'Data Entry'!N92</f>
      </c>
    </row>
    <row r="93" spans="3:14" ht="15.75">
      <c r="C93" s="78">
        <v>80</v>
      </c>
      <c r="D93" s="116" t="str">
        <f>IF(ISBLANK('Data Entry'!D93),"-",'Data Entry'!D93)</f>
        <v>-</v>
      </c>
      <c r="E93" s="115" t="str">
        <f>IF(ISBLANK('Data Entry'!E93),"-",'Data Entry'!E93)</f>
        <v>-</v>
      </c>
      <c r="F93" s="115" t="str">
        <f>IF(ISBLANK('Data Entry'!F93),"-",'Data Entry'!F93)</f>
        <v>-</v>
      </c>
      <c r="G93" s="31"/>
      <c r="H93" s="115" t="str">
        <f>IF(ISBLANK('Data Entry'!H93),"-",'Data Entry'!H93)</f>
        <v>-</v>
      </c>
      <c r="I93" s="115" t="str">
        <f>IF(ISBLANK('Data Entry'!I93),"-",'Data Entry'!I93)</f>
        <v>-</v>
      </c>
      <c r="J93" s="31"/>
      <c r="K93" s="115" t="str">
        <f>IF(ISBLANK('Data Entry'!K93),"-",'Data Entry'!K93)</f>
        <v>-</v>
      </c>
      <c r="L93" s="115" t="str">
        <f>IF(ISBLANK('Data Entry'!L93),"-",'Data Entry'!L93)</f>
        <v>-</v>
      </c>
      <c r="M93" s="79">
        <f>'Data Entry'!M93</f>
      </c>
      <c r="N93" s="79">
        <f>'Data Entry'!N93</f>
      </c>
    </row>
    <row r="94" spans="3:14" ht="15.75">
      <c r="C94" s="78">
        <v>81</v>
      </c>
      <c r="D94" s="116" t="str">
        <f>IF(ISBLANK('Data Entry'!D94),"-",'Data Entry'!D94)</f>
        <v>-</v>
      </c>
      <c r="E94" s="115" t="str">
        <f>IF(ISBLANK('Data Entry'!E94),"-",'Data Entry'!E94)</f>
        <v>-</v>
      </c>
      <c r="F94" s="115" t="str">
        <f>IF(ISBLANK('Data Entry'!F94),"-",'Data Entry'!F94)</f>
        <v>-</v>
      </c>
      <c r="G94" s="31"/>
      <c r="H94" s="115" t="str">
        <f>IF(ISBLANK('Data Entry'!H94),"-",'Data Entry'!H94)</f>
        <v>-</v>
      </c>
      <c r="I94" s="115" t="str">
        <f>IF(ISBLANK('Data Entry'!I94),"-",'Data Entry'!I94)</f>
        <v>-</v>
      </c>
      <c r="J94" s="31"/>
      <c r="K94" s="115" t="str">
        <f>IF(ISBLANK('Data Entry'!K94),"-",'Data Entry'!K94)</f>
        <v>-</v>
      </c>
      <c r="L94" s="115" t="str">
        <f>IF(ISBLANK('Data Entry'!L94),"-",'Data Entry'!L94)</f>
        <v>-</v>
      </c>
      <c r="M94" s="79">
        <f>'Data Entry'!M94</f>
      </c>
      <c r="N94" s="79">
        <f>'Data Entry'!N94</f>
      </c>
    </row>
    <row r="95" spans="3:14" ht="15.75">
      <c r="C95" s="78">
        <v>82</v>
      </c>
      <c r="D95" s="116" t="str">
        <f>IF(ISBLANK('Data Entry'!D95),"-",'Data Entry'!D95)</f>
        <v>-</v>
      </c>
      <c r="E95" s="115" t="str">
        <f>IF(ISBLANK('Data Entry'!E95),"-",'Data Entry'!E95)</f>
        <v>-</v>
      </c>
      <c r="F95" s="115" t="str">
        <f>IF(ISBLANK('Data Entry'!F95),"-",'Data Entry'!F95)</f>
        <v>-</v>
      </c>
      <c r="G95" s="31"/>
      <c r="H95" s="115" t="str">
        <f>IF(ISBLANK('Data Entry'!H95),"-",'Data Entry'!H95)</f>
        <v>-</v>
      </c>
      <c r="I95" s="115" t="str">
        <f>IF(ISBLANK('Data Entry'!I95),"-",'Data Entry'!I95)</f>
        <v>-</v>
      </c>
      <c r="J95" s="31"/>
      <c r="K95" s="115" t="str">
        <f>IF(ISBLANK('Data Entry'!K95),"-",'Data Entry'!K95)</f>
        <v>-</v>
      </c>
      <c r="L95" s="115" t="str">
        <f>IF(ISBLANK('Data Entry'!L95),"-",'Data Entry'!L95)</f>
        <v>-</v>
      </c>
      <c r="M95" s="79">
        <f>'Data Entry'!M95</f>
      </c>
      <c r="N95" s="79">
        <f>'Data Entry'!N95</f>
      </c>
    </row>
    <row r="96" spans="3:14" ht="15.75">
      <c r="C96" s="78">
        <v>83</v>
      </c>
      <c r="D96" s="116" t="str">
        <f>IF(ISBLANK('Data Entry'!D96),"-",'Data Entry'!D96)</f>
        <v>-</v>
      </c>
      <c r="E96" s="115" t="str">
        <f>IF(ISBLANK('Data Entry'!E96),"-",'Data Entry'!E96)</f>
        <v>-</v>
      </c>
      <c r="F96" s="115" t="str">
        <f>IF(ISBLANK('Data Entry'!F96),"-",'Data Entry'!F96)</f>
        <v>-</v>
      </c>
      <c r="G96" s="31"/>
      <c r="H96" s="115" t="str">
        <f>IF(ISBLANK('Data Entry'!H96),"-",'Data Entry'!H96)</f>
        <v>-</v>
      </c>
      <c r="I96" s="115" t="str">
        <f>IF(ISBLANK('Data Entry'!I96),"-",'Data Entry'!I96)</f>
        <v>-</v>
      </c>
      <c r="J96" s="31"/>
      <c r="K96" s="115" t="str">
        <f>IF(ISBLANK('Data Entry'!K96),"-",'Data Entry'!K96)</f>
        <v>-</v>
      </c>
      <c r="L96" s="115" t="str">
        <f>IF(ISBLANK('Data Entry'!L96),"-",'Data Entry'!L96)</f>
        <v>-</v>
      </c>
      <c r="M96" s="79">
        <f>'Data Entry'!M96</f>
      </c>
      <c r="N96" s="79">
        <f>'Data Entry'!N96</f>
      </c>
    </row>
    <row r="97" spans="3:14" ht="15.75">
      <c r="C97" s="78">
        <v>84</v>
      </c>
      <c r="D97" s="116" t="str">
        <f>IF(ISBLANK('Data Entry'!D97),"-",'Data Entry'!D97)</f>
        <v>-</v>
      </c>
      <c r="E97" s="115" t="str">
        <f>IF(ISBLANK('Data Entry'!E97),"-",'Data Entry'!E97)</f>
        <v>-</v>
      </c>
      <c r="F97" s="115" t="str">
        <f>IF(ISBLANK('Data Entry'!F97),"-",'Data Entry'!F97)</f>
        <v>-</v>
      </c>
      <c r="G97" s="31"/>
      <c r="H97" s="115" t="str">
        <f>IF(ISBLANK('Data Entry'!H97),"-",'Data Entry'!H97)</f>
        <v>-</v>
      </c>
      <c r="I97" s="115" t="str">
        <f>IF(ISBLANK('Data Entry'!I97),"-",'Data Entry'!I97)</f>
        <v>-</v>
      </c>
      <c r="J97" s="31"/>
      <c r="K97" s="115" t="str">
        <f>IF(ISBLANK('Data Entry'!K97),"-",'Data Entry'!K97)</f>
        <v>-</v>
      </c>
      <c r="L97" s="115" t="str">
        <f>IF(ISBLANK('Data Entry'!L97),"-",'Data Entry'!L97)</f>
        <v>-</v>
      </c>
      <c r="M97" s="79">
        <f>'Data Entry'!M97</f>
      </c>
      <c r="N97" s="79">
        <f>'Data Entry'!N97</f>
      </c>
    </row>
    <row r="98" spans="3:14" ht="15.75">
      <c r="C98" s="78">
        <v>85</v>
      </c>
      <c r="D98" s="116" t="str">
        <f>IF(ISBLANK('Data Entry'!D98),"-",'Data Entry'!D98)</f>
        <v>-</v>
      </c>
      <c r="E98" s="115" t="str">
        <f>IF(ISBLANK('Data Entry'!E98),"-",'Data Entry'!E98)</f>
        <v>-</v>
      </c>
      <c r="F98" s="115" t="str">
        <f>IF(ISBLANK('Data Entry'!F98),"-",'Data Entry'!F98)</f>
        <v>-</v>
      </c>
      <c r="G98" s="31"/>
      <c r="H98" s="115" t="str">
        <f>IF(ISBLANK('Data Entry'!H98),"-",'Data Entry'!H98)</f>
        <v>-</v>
      </c>
      <c r="I98" s="115" t="str">
        <f>IF(ISBLANK('Data Entry'!I98),"-",'Data Entry'!I98)</f>
        <v>-</v>
      </c>
      <c r="J98" s="31"/>
      <c r="K98" s="115" t="str">
        <f>IF(ISBLANK('Data Entry'!K98),"-",'Data Entry'!K98)</f>
        <v>-</v>
      </c>
      <c r="L98" s="115" t="str">
        <f>IF(ISBLANK('Data Entry'!L98),"-",'Data Entry'!L98)</f>
        <v>-</v>
      </c>
      <c r="M98" s="79">
        <f>'Data Entry'!M98</f>
      </c>
      <c r="N98" s="79">
        <f>'Data Entry'!N98</f>
      </c>
    </row>
    <row r="99" spans="3:14" ht="15.75">
      <c r="C99" s="78">
        <v>86</v>
      </c>
      <c r="D99" s="116" t="str">
        <f>IF(ISBLANK('Data Entry'!D99),"-",'Data Entry'!D99)</f>
        <v>-</v>
      </c>
      <c r="E99" s="115" t="str">
        <f>IF(ISBLANK('Data Entry'!E99),"-",'Data Entry'!E99)</f>
        <v>-</v>
      </c>
      <c r="F99" s="115" t="str">
        <f>IF(ISBLANK('Data Entry'!F99),"-",'Data Entry'!F99)</f>
        <v>-</v>
      </c>
      <c r="G99" s="31"/>
      <c r="H99" s="115" t="str">
        <f>IF(ISBLANK('Data Entry'!H99),"-",'Data Entry'!H99)</f>
        <v>-</v>
      </c>
      <c r="I99" s="115" t="str">
        <f>IF(ISBLANK('Data Entry'!I99),"-",'Data Entry'!I99)</f>
        <v>-</v>
      </c>
      <c r="J99" s="31"/>
      <c r="K99" s="115" t="str">
        <f>IF(ISBLANK('Data Entry'!K99),"-",'Data Entry'!K99)</f>
        <v>-</v>
      </c>
      <c r="L99" s="115" t="str">
        <f>IF(ISBLANK('Data Entry'!L99),"-",'Data Entry'!L99)</f>
        <v>-</v>
      </c>
      <c r="M99" s="79">
        <f>'Data Entry'!M99</f>
      </c>
      <c r="N99" s="79">
        <f>'Data Entry'!N99</f>
      </c>
    </row>
    <row r="100" spans="3:14" ht="15.75">
      <c r="C100" s="78">
        <v>87</v>
      </c>
      <c r="D100" s="116" t="str">
        <f>IF(ISBLANK('Data Entry'!D100),"-",'Data Entry'!D100)</f>
        <v>-</v>
      </c>
      <c r="E100" s="115" t="str">
        <f>IF(ISBLANK('Data Entry'!E100),"-",'Data Entry'!E100)</f>
        <v>-</v>
      </c>
      <c r="F100" s="115" t="str">
        <f>IF(ISBLANK('Data Entry'!F100),"-",'Data Entry'!F100)</f>
        <v>-</v>
      </c>
      <c r="G100" s="31"/>
      <c r="H100" s="115" t="str">
        <f>IF(ISBLANK('Data Entry'!H100),"-",'Data Entry'!H100)</f>
        <v>-</v>
      </c>
      <c r="I100" s="115" t="str">
        <f>IF(ISBLANK('Data Entry'!I100),"-",'Data Entry'!I100)</f>
        <v>-</v>
      </c>
      <c r="J100" s="31"/>
      <c r="K100" s="115" t="str">
        <f>IF(ISBLANK('Data Entry'!K100),"-",'Data Entry'!K100)</f>
        <v>-</v>
      </c>
      <c r="L100" s="115" t="str">
        <f>IF(ISBLANK('Data Entry'!L100),"-",'Data Entry'!L100)</f>
        <v>-</v>
      </c>
      <c r="M100" s="79">
        <f>'Data Entry'!M100</f>
      </c>
      <c r="N100" s="79">
        <f>'Data Entry'!N100</f>
      </c>
    </row>
    <row r="101" spans="3:14" ht="15.75">
      <c r="C101" s="78">
        <v>88</v>
      </c>
      <c r="D101" s="116" t="str">
        <f>IF(ISBLANK('Data Entry'!D101),"-",'Data Entry'!D101)</f>
        <v>-</v>
      </c>
      <c r="E101" s="115" t="str">
        <f>IF(ISBLANK('Data Entry'!E101),"-",'Data Entry'!E101)</f>
        <v>-</v>
      </c>
      <c r="F101" s="115" t="str">
        <f>IF(ISBLANK('Data Entry'!F101),"-",'Data Entry'!F101)</f>
        <v>-</v>
      </c>
      <c r="G101" s="31"/>
      <c r="H101" s="115" t="str">
        <f>IF(ISBLANK('Data Entry'!H101),"-",'Data Entry'!H101)</f>
        <v>-</v>
      </c>
      <c r="I101" s="115" t="str">
        <f>IF(ISBLANK('Data Entry'!I101),"-",'Data Entry'!I101)</f>
        <v>-</v>
      </c>
      <c r="J101" s="31"/>
      <c r="K101" s="115" t="str">
        <f>IF(ISBLANK('Data Entry'!K101),"-",'Data Entry'!K101)</f>
        <v>-</v>
      </c>
      <c r="L101" s="115" t="str">
        <f>IF(ISBLANK('Data Entry'!L101),"-",'Data Entry'!L101)</f>
        <v>-</v>
      </c>
      <c r="M101" s="79">
        <f>'Data Entry'!M101</f>
      </c>
      <c r="N101" s="79">
        <f>'Data Entry'!N101</f>
      </c>
    </row>
    <row r="102" spans="3:14" ht="15.75">
      <c r="C102" s="78">
        <v>89</v>
      </c>
      <c r="D102" s="116" t="str">
        <f>IF(ISBLANK('Data Entry'!D102),"-",'Data Entry'!D102)</f>
        <v>-</v>
      </c>
      <c r="E102" s="115" t="str">
        <f>IF(ISBLANK('Data Entry'!E102),"-",'Data Entry'!E102)</f>
        <v>-</v>
      </c>
      <c r="F102" s="115" t="str">
        <f>IF(ISBLANK('Data Entry'!F102),"-",'Data Entry'!F102)</f>
        <v>-</v>
      </c>
      <c r="G102" s="31"/>
      <c r="H102" s="115" t="str">
        <f>IF(ISBLANK('Data Entry'!H102),"-",'Data Entry'!H102)</f>
        <v>-</v>
      </c>
      <c r="I102" s="115" t="str">
        <f>IF(ISBLANK('Data Entry'!I102),"-",'Data Entry'!I102)</f>
        <v>-</v>
      </c>
      <c r="J102" s="31"/>
      <c r="K102" s="115" t="str">
        <f>IF(ISBLANK('Data Entry'!K102),"-",'Data Entry'!K102)</f>
        <v>-</v>
      </c>
      <c r="L102" s="115" t="str">
        <f>IF(ISBLANK('Data Entry'!L102),"-",'Data Entry'!L102)</f>
        <v>-</v>
      </c>
      <c r="M102" s="79">
        <f>'Data Entry'!M102</f>
      </c>
      <c r="N102" s="79">
        <f>'Data Entry'!N102</f>
      </c>
    </row>
    <row r="103" spans="3:14" ht="15.75">
      <c r="C103" s="78">
        <v>90</v>
      </c>
      <c r="D103" s="116" t="str">
        <f>IF(ISBLANK('Data Entry'!D103),"-",'Data Entry'!D103)</f>
        <v>-</v>
      </c>
      <c r="E103" s="115" t="str">
        <f>IF(ISBLANK('Data Entry'!E103),"-",'Data Entry'!E103)</f>
        <v>-</v>
      </c>
      <c r="F103" s="115" t="str">
        <f>IF(ISBLANK('Data Entry'!F103),"-",'Data Entry'!F103)</f>
        <v>-</v>
      </c>
      <c r="G103" s="31"/>
      <c r="H103" s="115" t="str">
        <f>IF(ISBLANK('Data Entry'!H103),"-",'Data Entry'!H103)</f>
        <v>-</v>
      </c>
      <c r="I103" s="115" t="str">
        <f>IF(ISBLANK('Data Entry'!I103),"-",'Data Entry'!I103)</f>
        <v>-</v>
      </c>
      <c r="J103" s="31"/>
      <c r="K103" s="115" t="str">
        <f>IF(ISBLANK('Data Entry'!K103),"-",'Data Entry'!K103)</f>
        <v>-</v>
      </c>
      <c r="L103" s="115" t="str">
        <f>IF(ISBLANK('Data Entry'!L103),"-",'Data Entry'!L103)</f>
        <v>-</v>
      </c>
      <c r="M103" s="79">
        <f>'Data Entry'!M103</f>
      </c>
      <c r="N103" s="79">
        <f>'Data Entry'!N103</f>
      </c>
    </row>
    <row r="104" spans="3:14" ht="15.75">
      <c r="C104" s="78">
        <v>91</v>
      </c>
      <c r="D104" s="116" t="str">
        <f>IF(ISBLANK('Data Entry'!D104),"-",'Data Entry'!D104)</f>
        <v>-</v>
      </c>
      <c r="E104" s="115" t="str">
        <f>IF(ISBLANK('Data Entry'!E104),"-",'Data Entry'!E104)</f>
        <v>-</v>
      </c>
      <c r="F104" s="115" t="str">
        <f>IF(ISBLANK('Data Entry'!F104),"-",'Data Entry'!F104)</f>
        <v>-</v>
      </c>
      <c r="G104" s="31"/>
      <c r="H104" s="115" t="str">
        <f>IF(ISBLANK('Data Entry'!H104),"-",'Data Entry'!H104)</f>
        <v>-</v>
      </c>
      <c r="I104" s="115" t="str">
        <f>IF(ISBLANK('Data Entry'!I104),"-",'Data Entry'!I104)</f>
        <v>-</v>
      </c>
      <c r="J104" s="31"/>
      <c r="K104" s="115" t="str">
        <f>IF(ISBLANK('Data Entry'!K104),"-",'Data Entry'!K104)</f>
        <v>-</v>
      </c>
      <c r="L104" s="115" t="str">
        <f>IF(ISBLANK('Data Entry'!L104),"-",'Data Entry'!L104)</f>
        <v>-</v>
      </c>
      <c r="M104" s="79">
        <f>'Data Entry'!M104</f>
      </c>
      <c r="N104" s="79">
        <f>'Data Entry'!N104</f>
      </c>
    </row>
    <row r="105" spans="3:14" ht="15.75">
      <c r="C105" s="78">
        <v>92</v>
      </c>
      <c r="D105" s="116" t="str">
        <f>IF(ISBLANK('Data Entry'!D105),"-",'Data Entry'!D105)</f>
        <v>-</v>
      </c>
      <c r="E105" s="115" t="str">
        <f>IF(ISBLANK('Data Entry'!E105),"-",'Data Entry'!E105)</f>
        <v>-</v>
      </c>
      <c r="F105" s="115" t="str">
        <f>IF(ISBLANK('Data Entry'!F105),"-",'Data Entry'!F105)</f>
        <v>-</v>
      </c>
      <c r="G105" s="31"/>
      <c r="H105" s="115" t="str">
        <f>IF(ISBLANK('Data Entry'!H105),"-",'Data Entry'!H105)</f>
        <v>-</v>
      </c>
      <c r="I105" s="115" t="str">
        <f>IF(ISBLANK('Data Entry'!I105),"-",'Data Entry'!I105)</f>
        <v>-</v>
      </c>
      <c r="J105" s="31"/>
      <c r="K105" s="115" t="str">
        <f>IF(ISBLANK('Data Entry'!K105),"-",'Data Entry'!K105)</f>
        <v>-</v>
      </c>
      <c r="L105" s="115" t="str">
        <f>IF(ISBLANK('Data Entry'!L105),"-",'Data Entry'!L105)</f>
        <v>-</v>
      </c>
      <c r="M105" s="79">
        <f>'Data Entry'!M105</f>
      </c>
      <c r="N105" s="79">
        <f>'Data Entry'!N105</f>
      </c>
    </row>
    <row r="106" spans="3:14" ht="15.75">
      <c r="C106" s="78">
        <v>93</v>
      </c>
      <c r="D106" s="116" t="str">
        <f>IF(ISBLANK('Data Entry'!D106),"-",'Data Entry'!D106)</f>
        <v>-</v>
      </c>
      <c r="E106" s="115" t="str">
        <f>IF(ISBLANK('Data Entry'!E106),"-",'Data Entry'!E106)</f>
        <v>-</v>
      </c>
      <c r="F106" s="115" t="str">
        <f>IF(ISBLANK('Data Entry'!F106),"-",'Data Entry'!F106)</f>
        <v>-</v>
      </c>
      <c r="G106" s="31"/>
      <c r="H106" s="115" t="str">
        <f>IF(ISBLANK('Data Entry'!H106),"-",'Data Entry'!H106)</f>
        <v>-</v>
      </c>
      <c r="I106" s="115" t="str">
        <f>IF(ISBLANK('Data Entry'!I106),"-",'Data Entry'!I106)</f>
        <v>-</v>
      </c>
      <c r="J106" s="31"/>
      <c r="K106" s="115" t="str">
        <f>IF(ISBLANK('Data Entry'!K106),"-",'Data Entry'!K106)</f>
        <v>-</v>
      </c>
      <c r="L106" s="115" t="str">
        <f>IF(ISBLANK('Data Entry'!L106),"-",'Data Entry'!L106)</f>
        <v>-</v>
      </c>
      <c r="M106" s="79">
        <f>'Data Entry'!M106</f>
      </c>
      <c r="N106" s="79">
        <f>'Data Entry'!N106</f>
      </c>
    </row>
    <row r="107" spans="3:14" ht="15.75">
      <c r="C107" s="78">
        <v>94</v>
      </c>
      <c r="D107" s="116" t="str">
        <f>IF(ISBLANK('Data Entry'!D107),"-",'Data Entry'!D107)</f>
        <v>-</v>
      </c>
      <c r="E107" s="115" t="str">
        <f>IF(ISBLANK('Data Entry'!E107),"-",'Data Entry'!E107)</f>
        <v>-</v>
      </c>
      <c r="F107" s="115" t="str">
        <f>IF(ISBLANK('Data Entry'!F107),"-",'Data Entry'!F107)</f>
        <v>-</v>
      </c>
      <c r="G107" s="31"/>
      <c r="H107" s="115" t="str">
        <f>IF(ISBLANK('Data Entry'!H107),"-",'Data Entry'!H107)</f>
        <v>-</v>
      </c>
      <c r="I107" s="115" t="str">
        <f>IF(ISBLANK('Data Entry'!I107),"-",'Data Entry'!I107)</f>
        <v>-</v>
      </c>
      <c r="J107" s="31"/>
      <c r="K107" s="115" t="str">
        <f>IF(ISBLANK('Data Entry'!K107),"-",'Data Entry'!K107)</f>
        <v>-</v>
      </c>
      <c r="L107" s="115" t="str">
        <f>IF(ISBLANK('Data Entry'!L107),"-",'Data Entry'!L107)</f>
        <v>-</v>
      </c>
      <c r="M107" s="79">
        <f>'Data Entry'!M107</f>
      </c>
      <c r="N107" s="79">
        <f>'Data Entry'!N107</f>
      </c>
    </row>
    <row r="108" spans="3:14" ht="15.75">
      <c r="C108" s="78">
        <v>95</v>
      </c>
      <c r="D108" s="116" t="str">
        <f>IF(ISBLANK('Data Entry'!D108),"-",'Data Entry'!D108)</f>
        <v>-</v>
      </c>
      <c r="E108" s="115" t="str">
        <f>IF(ISBLANK('Data Entry'!E108),"-",'Data Entry'!E108)</f>
        <v>-</v>
      </c>
      <c r="F108" s="115" t="str">
        <f>IF(ISBLANK('Data Entry'!F108),"-",'Data Entry'!F108)</f>
        <v>-</v>
      </c>
      <c r="G108" s="31"/>
      <c r="H108" s="115" t="str">
        <f>IF(ISBLANK('Data Entry'!H108),"-",'Data Entry'!H108)</f>
        <v>-</v>
      </c>
      <c r="I108" s="115" t="str">
        <f>IF(ISBLANK('Data Entry'!I108),"-",'Data Entry'!I108)</f>
        <v>-</v>
      </c>
      <c r="J108" s="31"/>
      <c r="K108" s="115" t="str">
        <f>IF(ISBLANK('Data Entry'!K108),"-",'Data Entry'!K108)</f>
        <v>-</v>
      </c>
      <c r="L108" s="115" t="str">
        <f>IF(ISBLANK('Data Entry'!L108),"-",'Data Entry'!L108)</f>
        <v>-</v>
      </c>
      <c r="M108" s="79">
        <f>'Data Entry'!M108</f>
      </c>
      <c r="N108" s="79">
        <f>'Data Entry'!N108</f>
      </c>
    </row>
    <row r="109" spans="3:14" ht="15.75">
      <c r="C109" s="78">
        <v>96</v>
      </c>
      <c r="D109" s="116" t="str">
        <f>IF(ISBLANK('Data Entry'!D109),"-",'Data Entry'!D109)</f>
        <v>-</v>
      </c>
      <c r="E109" s="115" t="str">
        <f>IF(ISBLANK('Data Entry'!E109),"-",'Data Entry'!E109)</f>
        <v>-</v>
      </c>
      <c r="F109" s="115" t="str">
        <f>IF(ISBLANK('Data Entry'!F109),"-",'Data Entry'!F109)</f>
        <v>-</v>
      </c>
      <c r="G109" s="31"/>
      <c r="H109" s="115" t="str">
        <f>IF(ISBLANK('Data Entry'!H109),"-",'Data Entry'!H109)</f>
        <v>-</v>
      </c>
      <c r="I109" s="115" t="str">
        <f>IF(ISBLANK('Data Entry'!I109),"-",'Data Entry'!I109)</f>
        <v>-</v>
      </c>
      <c r="J109" s="31"/>
      <c r="K109" s="115" t="str">
        <f>IF(ISBLANK('Data Entry'!K109),"-",'Data Entry'!K109)</f>
        <v>-</v>
      </c>
      <c r="L109" s="115" t="str">
        <f>IF(ISBLANK('Data Entry'!L109),"-",'Data Entry'!L109)</f>
        <v>-</v>
      </c>
      <c r="M109" s="79">
        <f>'Data Entry'!M109</f>
      </c>
      <c r="N109" s="79">
        <f>'Data Entry'!N109</f>
      </c>
    </row>
    <row r="110" spans="3:14" ht="15.75">
      <c r="C110" s="78">
        <v>97</v>
      </c>
      <c r="D110" s="116" t="str">
        <f>IF(ISBLANK('Data Entry'!D110),"-",'Data Entry'!D110)</f>
        <v>-</v>
      </c>
      <c r="E110" s="115" t="str">
        <f>IF(ISBLANK('Data Entry'!E110),"-",'Data Entry'!E110)</f>
        <v>-</v>
      </c>
      <c r="F110" s="115" t="str">
        <f>IF(ISBLANK('Data Entry'!F110),"-",'Data Entry'!F110)</f>
        <v>-</v>
      </c>
      <c r="G110" s="31"/>
      <c r="H110" s="115" t="str">
        <f>IF(ISBLANK('Data Entry'!H110),"-",'Data Entry'!H110)</f>
        <v>-</v>
      </c>
      <c r="I110" s="115" t="str">
        <f>IF(ISBLANK('Data Entry'!I110),"-",'Data Entry'!I110)</f>
        <v>-</v>
      </c>
      <c r="J110" s="31"/>
      <c r="K110" s="115" t="str">
        <f>IF(ISBLANK('Data Entry'!K110),"-",'Data Entry'!K110)</f>
        <v>-</v>
      </c>
      <c r="L110" s="115" t="str">
        <f>IF(ISBLANK('Data Entry'!L110),"-",'Data Entry'!L110)</f>
        <v>-</v>
      </c>
      <c r="M110" s="79">
        <f>'Data Entry'!M110</f>
      </c>
      <c r="N110" s="79">
        <f>'Data Entry'!N110</f>
      </c>
    </row>
    <row r="111" spans="3:14" ht="15.75">
      <c r="C111" s="78">
        <v>98</v>
      </c>
      <c r="D111" s="116" t="str">
        <f>IF(ISBLANK('Data Entry'!D111),"-",'Data Entry'!D111)</f>
        <v>-</v>
      </c>
      <c r="E111" s="115" t="str">
        <f>IF(ISBLANK('Data Entry'!E111),"-",'Data Entry'!E111)</f>
        <v>-</v>
      </c>
      <c r="F111" s="115" t="str">
        <f>IF(ISBLANK('Data Entry'!F111),"-",'Data Entry'!F111)</f>
        <v>-</v>
      </c>
      <c r="G111" s="31"/>
      <c r="H111" s="115" t="str">
        <f>IF(ISBLANK('Data Entry'!H111),"-",'Data Entry'!H111)</f>
        <v>-</v>
      </c>
      <c r="I111" s="115" t="str">
        <f>IF(ISBLANK('Data Entry'!I111),"-",'Data Entry'!I111)</f>
        <v>-</v>
      </c>
      <c r="J111" s="31"/>
      <c r="K111" s="115" t="str">
        <f>IF(ISBLANK('Data Entry'!K111),"-",'Data Entry'!K111)</f>
        <v>-</v>
      </c>
      <c r="L111" s="115" t="str">
        <f>IF(ISBLANK('Data Entry'!L111),"-",'Data Entry'!L111)</f>
        <v>-</v>
      </c>
      <c r="M111" s="79">
        <f>'Data Entry'!M111</f>
      </c>
      <c r="N111" s="79">
        <f>'Data Entry'!N111</f>
      </c>
    </row>
    <row r="112" spans="3:14" ht="15.75">
      <c r="C112" s="78">
        <v>99</v>
      </c>
      <c r="D112" s="116" t="str">
        <f>IF(ISBLANK('Data Entry'!D112),"-",'Data Entry'!D112)</f>
        <v>-</v>
      </c>
      <c r="E112" s="115" t="str">
        <f>IF(ISBLANK('Data Entry'!E112),"-",'Data Entry'!E112)</f>
        <v>-</v>
      </c>
      <c r="F112" s="115" t="str">
        <f>IF(ISBLANK('Data Entry'!F112),"-",'Data Entry'!F112)</f>
        <v>-</v>
      </c>
      <c r="G112" s="31"/>
      <c r="H112" s="115" t="str">
        <f>IF(ISBLANK('Data Entry'!H112),"-",'Data Entry'!H112)</f>
        <v>-</v>
      </c>
      <c r="I112" s="115" t="str">
        <f>IF(ISBLANK('Data Entry'!I112),"-",'Data Entry'!I112)</f>
        <v>-</v>
      </c>
      <c r="J112" s="31"/>
      <c r="K112" s="115" t="str">
        <f>IF(ISBLANK('Data Entry'!K112),"-",'Data Entry'!K112)</f>
        <v>-</v>
      </c>
      <c r="L112" s="115" t="str">
        <f>IF(ISBLANK('Data Entry'!L112),"-",'Data Entry'!L112)</f>
        <v>-</v>
      </c>
      <c r="M112" s="79">
        <f>'Data Entry'!M112</f>
      </c>
      <c r="N112" s="79">
        <f>'Data Entry'!N112</f>
      </c>
    </row>
    <row r="113" spans="3:14" ht="16.5" thickBot="1">
      <c r="C113" s="78">
        <v>100</v>
      </c>
      <c r="D113" s="117" t="str">
        <f>IF(ISBLANK('Data Entry'!D113),"-",'Data Entry'!D113)</f>
        <v>-</v>
      </c>
      <c r="E113" s="115" t="str">
        <f>IF(ISBLANK('Data Entry'!E113),"-",'Data Entry'!E113)</f>
        <v>-</v>
      </c>
      <c r="F113" s="115" t="str">
        <f>IF(ISBLANK('Data Entry'!F113),"-",'Data Entry'!F113)</f>
        <v>-</v>
      </c>
      <c r="G113" s="32"/>
      <c r="H113" s="115" t="str">
        <f>IF(ISBLANK('Data Entry'!H113),"-",'Data Entry'!H113)</f>
        <v>-</v>
      </c>
      <c r="I113" s="115" t="str">
        <f>IF(ISBLANK('Data Entry'!I113),"-",'Data Entry'!I113)</f>
        <v>-</v>
      </c>
      <c r="J113" s="32"/>
      <c r="K113" s="115" t="str">
        <f>IF(ISBLANK('Data Entry'!K113),"-",'Data Entry'!K113)</f>
        <v>-</v>
      </c>
      <c r="L113" s="115" t="str">
        <f>IF(ISBLANK('Data Entry'!L113),"-",'Data Entry'!L113)</f>
        <v>-</v>
      </c>
      <c r="M113" s="79">
        <f>'Data Entry'!M113</f>
      </c>
      <c r="N113" s="81">
        <f>'Data Entry'!N113</f>
      </c>
    </row>
    <row r="114" spans="3:14" ht="21.75" thickBot="1">
      <c r="C114" s="83"/>
      <c r="D114" s="84" t="s">
        <v>16</v>
      </c>
      <c r="E114" s="118"/>
      <c r="F114" s="85">
        <f>'Data Entry'!F114</f>
        <v>1</v>
      </c>
      <c r="G114" s="86"/>
      <c r="H114" s="87"/>
      <c r="I114" s="85">
        <f>'Data Entry'!I114</f>
        <v>1</v>
      </c>
      <c r="J114" s="86"/>
      <c r="K114" s="87"/>
      <c r="L114" s="85">
        <f>'Data Entry'!L114</f>
        <v>0.8333333333333334</v>
      </c>
      <c r="M114" s="88"/>
      <c r="N114" s="119"/>
    </row>
    <row r="115" spans="3:14" ht="21.75" thickBot="1">
      <c r="C115" s="89"/>
      <c r="D115" s="90" t="s">
        <v>17</v>
      </c>
      <c r="E115" s="91"/>
      <c r="F115" s="92">
        <f>'Data Entry'!F115</f>
        <v>0.9333333333333333</v>
      </c>
      <c r="G115" s="93"/>
      <c r="H115" s="93"/>
      <c r="I115" s="94">
        <f>'Data Entry'!I115</f>
        <v>0.9666666666666667</v>
      </c>
      <c r="J115" s="93"/>
      <c r="K115" s="93"/>
      <c r="L115" s="94">
        <f>'Data Entry'!L115</f>
        <v>0.8</v>
      </c>
      <c r="M115" s="95"/>
      <c r="N115" s="119"/>
    </row>
    <row r="116" spans="3:14" ht="15.75" thickBot="1">
      <c r="C116" s="96"/>
      <c r="D116" s="59"/>
      <c r="N116" s="119"/>
    </row>
    <row r="117" spans="3:14" ht="21.75" thickBot="1">
      <c r="C117" s="96"/>
      <c r="D117" s="59"/>
      <c r="H117" s="97"/>
      <c r="I117" s="97"/>
      <c r="J117" s="97"/>
      <c r="K117" s="97"/>
      <c r="L117" s="98" t="s">
        <v>18</v>
      </c>
      <c r="M117" s="99">
        <f>'Data Entry'!M117</f>
        <v>0.8</v>
      </c>
      <c r="N117" s="119"/>
    </row>
    <row r="118" spans="3:14" ht="21.75" thickBot="1">
      <c r="C118" s="96"/>
      <c r="D118" s="59"/>
      <c r="H118" s="97"/>
      <c r="I118" s="97"/>
      <c r="J118" s="93"/>
      <c r="K118" s="97"/>
      <c r="L118" s="97"/>
      <c r="M118" s="100" t="s">
        <v>26</v>
      </c>
      <c r="N118" s="120">
        <f>'Data Entry'!N118</f>
        <v>0.7666666666666667</v>
      </c>
    </row>
    <row r="119" spans="9:14" ht="18">
      <c r="I119" s="101"/>
      <c r="J119" s="102"/>
      <c r="K119" s="102"/>
      <c r="L119" s="102"/>
      <c r="M119" s="102"/>
      <c r="N119" s="60"/>
    </row>
    <row r="121" spans="3:4" ht="18">
      <c r="C121" s="103" t="s">
        <v>20</v>
      </c>
      <c r="D121" s="59"/>
    </row>
    <row r="122" spans="3:4" ht="15">
      <c r="C122" s="104" t="s">
        <v>21</v>
      </c>
      <c r="D122" s="105" t="s">
        <v>55</v>
      </c>
    </row>
    <row r="123" spans="3:4" ht="15">
      <c r="C123" s="106" t="s">
        <v>22</v>
      </c>
      <c r="D123" s="107" t="s">
        <v>54</v>
      </c>
    </row>
    <row r="124" spans="3:4" ht="15">
      <c r="C124" s="104" t="s">
        <v>23</v>
      </c>
      <c r="D124" s="107" t="s">
        <v>57</v>
      </c>
    </row>
    <row r="125" spans="3:4" ht="15">
      <c r="C125" s="106" t="s">
        <v>24</v>
      </c>
      <c r="D125" s="105" t="s">
        <v>58</v>
      </c>
    </row>
    <row r="126" spans="3:4" ht="15">
      <c r="C126" s="106" t="s">
        <v>25</v>
      </c>
      <c r="D126" s="105" t="s">
        <v>56</v>
      </c>
    </row>
  </sheetData>
  <sheetProtection password="C6C4" sheet="1" objects="1" scenarios="1"/>
  <printOptions horizontalCentered="1" verticalCentered="1"/>
  <pageMargins left="0.25" right="0.25" top="0.5" bottom="0.47" header="0.5" footer="0.5"/>
  <pageSetup fitToHeight="1" fitToWidth="1" horizontalDpi="300" verticalDpi="300" orientation="landscape" scale="27" r:id="rId1"/>
  <headerFooter alignWithMargins="0">
    <oddFooter>&amp;L&amp;"Arial,Italic"&amp;8Page &amp;P of &amp;N&amp;C&amp;"Arial,Italic"&amp;8MSAATTRIB-EN-XLS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50"/>
  <sheetViews>
    <sheetView showGridLines="0" tabSelected="1" zoomScale="75" zoomScaleNormal="75" workbookViewId="0" topLeftCell="A1">
      <selection activeCell="H18" sqref="H18"/>
    </sheetView>
  </sheetViews>
  <sheetFormatPr defaultColWidth="9.140625" defaultRowHeight="12.75"/>
  <cols>
    <col min="1" max="1" width="16.140625" style="0" customWidth="1"/>
    <col min="2" max="7" width="11.7109375" style="0" customWidth="1"/>
  </cols>
  <sheetData>
    <row r="1" spans="1:7" ht="18">
      <c r="A1" s="51" t="s">
        <v>27</v>
      </c>
      <c r="B1" s="51"/>
      <c r="C1" s="51"/>
      <c r="D1" s="51"/>
      <c r="E1" s="51"/>
      <c r="F1" s="51"/>
      <c r="G1" s="51"/>
    </row>
    <row r="2" spans="1:7" ht="12" customHeight="1">
      <c r="A2" s="60"/>
      <c r="B2" s="125"/>
      <c r="C2" s="126"/>
      <c r="D2" s="51"/>
      <c r="E2" s="51"/>
      <c r="F2" s="51"/>
      <c r="G2" s="51"/>
    </row>
    <row r="3" spans="1:7" ht="12" customHeight="1">
      <c r="A3" s="61"/>
      <c r="C3" s="127" t="s">
        <v>2</v>
      </c>
      <c r="D3" s="129">
        <f>'Data Entry'!$I6</f>
        <v>36895</v>
      </c>
      <c r="E3" s="51"/>
      <c r="F3" s="51"/>
      <c r="G3" s="51"/>
    </row>
    <row r="4" spans="1:7" ht="12" customHeight="1">
      <c r="A4" s="61"/>
      <c r="C4" s="127" t="s">
        <v>4</v>
      </c>
      <c r="D4" s="128" t="str">
        <f>'Data Entry'!$I7</f>
        <v>Acme Employee</v>
      </c>
      <c r="E4" s="51"/>
      <c r="F4" s="51"/>
      <c r="G4" s="51"/>
    </row>
    <row r="5" spans="1:7" ht="12" customHeight="1">
      <c r="A5" s="61"/>
      <c r="C5" s="127" t="s">
        <v>5</v>
      </c>
      <c r="D5" s="128" t="str">
        <f>'Data Entry'!$I8</f>
        <v>Widgets</v>
      </c>
      <c r="E5" s="51"/>
      <c r="F5" s="51"/>
      <c r="G5" s="51"/>
    </row>
    <row r="6" spans="1:7" ht="12" customHeight="1">
      <c r="A6" s="61"/>
      <c r="C6" s="127" t="s">
        <v>45</v>
      </c>
      <c r="D6" s="128" t="str">
        <f>'Data Entry'!$I9</f>
        <v>Earth Products</v>
      </c>
      <c r="E6" s="51"/>
      <c r="F6" s="51"/>
      <c r="G6" s="51"/>
    </row>
    <row r="7" spans="1:7" ht="12" customHeight="1">
      <c r="A7" s="51"/>
      <c r="B7" s="51"/>
      <c r="C7" s="51"/>
      <c r="D7" s="51"/>
      <c r="E7" s="51"/>
      <c r="F7" s="51"/>
      <c r="G7" s="51"/>
    </row>
    <row r="8" spans="2:7" ht="14.25">
      <c r="B8" s="43" t="s">
        <v>62</v>
      </c>
      <c r="C8" s="44"/>
      <c r="D8" s="45"/>
      <c r="E8" s="43" t="s">
        <v>63</v>
      </c>
      <c r="F8" s="44"/>
      <c r="G8" s="45"/>
    </row>
    <row r="9" spans="1:7" ht="12.75">
      <c r="A9" t="s">
        <v>28</v>
      </c>
      <c r="B9" s="42" t="str">
        <f>'Data Entry'!$E$12</f>
        <v>Operator #1</v>
      </c>
      <c r="C9" s="41" t="str">
        <f>'Data Entry'!$H$12</f>
        <v>Operator #2</v>
      </c>
      <c r="D9" s="46" t="str">
        <f>'Data Entry'!$K$12</f>
        <v>Operator #3</v>
      </c>
      <c r="E9" s="42" t="str">
        <f>'Data Entry'!$E$12</f>
        <v>Operator #1</v>
      </c>
      <c r="F9" s="41" t="str">
        <f>'Data Entry'!$H$12</f>
        <v>Operator #2</v>
      </c>
      <c r="G9" s="46" t="str">
        <f>'Data Entry'!$K$12</f>
        <v>Operator #3</v>
      </c>
    </row>
    <row r="10" spans="1:7" ht="12.75">
      <c r="A10" t="s">
        <v>29</v>
      </c>
      <c r="B10" s="153">
        <f>COUNTIF(Calculations!G11:G110,"&gt;=0")</f>
        <v>30</v>
      </c>
      <c r="C10" s="153">
        <f>COUNTIF(Calculations!K11:K110,"&gt;=0")</f>
        <v>30</v>
      </c>
      <c r="D10" s="153">
        <f>COUNTIF(Calculations!O11:O110,"&gt;=0")</f>
        <v>30</v>
      </c>
      <c r="E10" s="153">
        <f>COUNTIF(Calculations!G11:G110,"&gt;=0")</f>
        <v>30</v>
      </c>
      <c r="F10" s="153">
        <f>COUNTIF(Calculations!K11:K110,"&gt;=0")</f>
        <v>30</v>
      </c>
      <c r="G10" s="153">
        <f>COUNTIF(Calculations!O11:O110,"&gt;=0")</f>
        <v>30</v>
      </c>
    </row>
    <row r="11" spans="1:7" ht="12.75">
      <c r="A11" t="s">
        <v>30</v>
      </c>
      <c r="B11" s="153">
        <f>(COUNTIF(Calculations!G11:G110,"=1"))</f>
        <v>30</v>
      </c>
      <c r="C11" s="153">
        <f>(COUNTIF(Calculations!K11:K110,"=1"))</f>
        <v>30</v>
      </c>
      <c r="D11" s="153">
        <f>(COUNTIF(Calculations!O11:O110,"=1"))</f>
        <v>25</v>
      </c>
      <c r="E11" s="153">
        <f>(COUNTIF(Calculations!H11:H110,"=1"))</f>
        <v>28</v>
      </c>
      <c r="F11" s="153">
        <f>(COUNTIF(Calculations!L11:L110,"=1"))</f>
        <v>29</v>
      </c>
      <c r="G11" s="153">
        <f>(COUNTIF(Calculations!P11:P110,"=1"))</f>
        <v>24</v>
      </c>
    </row>
    <row r="12" spans="1:7" ht="14.25">
      <c r="A12" t="s">
        <v>64</v>
      </c>
      <c r="E12" s="154">
        <f>Calculations!$AA$111</f>
        <v>1</v>
      </c>
      <c r="F12" s="154">
        <f>Calculations!$AD$111</f>
        <v>0</v>
      </c>
      <c r="G12" s="154">
        <f>Calculations!$AG$111</f>
        <v>0</v>
      </c>
    </row>
    <row r="13" spans="1:7" ht="14.25">
      <c r="A13" t="s">
        <v>65</v>
      </c>
      <c r="E13" s="154">
        <f>Calculations!$AB$111</f>
        <v>1</v>
      </c>
      <c r="F13" s="154">
        <f>Calculations!$AE$111</f>
        <v>1</v>
      </c>
      <c r="G13" s="154">
        <f>Calculations!$AH$111</f>
        <v>1</v>
      </c>
    </row>
    <row r="14" spans="1:7" ht="14.25">
      <c r="A14" t="s">
        <v>44</v>
      </c>
      <c r="E14" s="154">
        <f>Calculations!$AC$111</f>
        <v>0</v>
      </c>
      <c r="F14" s="154">
        <f>Calculations!$AF$111</f>
        <v>0</v>
      </c>
      <c r="G14" s="154">
        <f>Calculations!$AI$111</f>
        <v>5</v>
      </c>
    </row>
    <row r="15" spans="1:7" ht="14.25">
      <c r="A15" t="s">
        <v>31</v>
      </c>
      <c r="B15" s="155">
        <f aca="true" t="shared" si="0" ref="B15:G15">IF(B11=0,1-10^(LOG10((1-0.95)/2)/B10),IF(B10=B11,1,BETAINV((1+0.95)/2,B11+1,B10-B11)))</f>
        <v>1</v>
      </c>
      <c r="C15" s="155">
        <f t="shared" si="0"/>
        <v>1</v>
      </c>
      <c r="D15" s="155">
        <f t="shared" si="0"/>
        <v>0.9435782432556152</v>
      </c>
      <c r="E15" s="155">
        <f t="shared" si="0"/>
        <v>0.9918218851089478</v>
      </c>
      <c r="F15" s="155">
        <f t="shared" si="0"/>
        <v>0.9991564303636551</v>
      </c>
      <c r="G15" s="155">
        <f t="shared" si="0"/>
        <v>0.9228644371032715</v>
      </c>
    </row>
    <row r="16" spans="1:7" ht="15">
      <c r="A16" s="50" t="s">
        <v>32</v>
      </c>
      <c r="B16" s="52">
        <f aca="true" t="shared" si="1" ref="B16:G16">B11/B10</f>
        <v>1</v>
      </c>
      <c r="C16" s="52">
        <f t="shared" si="1"/>
        <v>1</v>
      </c>
      <c r="D16" s="52">
        <f t="shared" si="1"/>
        <v>0.8333333333333334</v>
      </c>
      <c r="E16" s="52">
        <f t="shared" si="1"/>
        <v>0.9333333333333333</v>
      </c>
      <c r="F16" s="52">
        <f t="shared" si="1"/>
        <v>0.9666666666666667</v>
      </c>
      <c r="G16" s="52">
        <f t="shared" si="1"/>
        <v>0.8</v>
      </c>
    </row>
    <row r="17" spans="1:7" ht="14.25">
      <c r="A17" t="s">
        <v>33</v>
      </c>
      <c r="B17" s="155">
        <f aca="true" t="shared" si="2" ref="B17:G17">IF(B10=B11,10^(LOG10((1-0.95)/2)/B10),IF(B11=0,0,1-BETAINV((1+0.95)/2,B10+1-B11,B11)))</f>
        <v>0.8842966917779721</v>
      </c>
      <c r="C17" s="155">
        <f t="shared" si="2"/>
        <v>0.8842966917779721</v>
      </c>
      <c r="D17" s="155">
        <f t="shared" si="2"/>
        <v>0.6527881622314453</v>
      </c>
      <c r="E17" s="155">
        <f t="shared" si="2"/>
        <v>0.7792644500732422</v>
      </c>
      <c r="F17" s="155">
        <f t="shared" si="2"/>
        <v>0.8278303146362305</v>
      </c>
      <c r="G17" s="155">
        <f t="shared" si="2"/>
        <v>0.6143331527709961</v>
      </c>
    </row>
    <row r="18" spans="2:7" ht="14.25">
      <c r="B18" s="124"/>
      <c r="C18" s="124"/>
      <c r="D18" s="124"/>
      <c r="E18" s="124"/>
      <c r="F18" s="124"/>
      <c r="G18" s="124"/>
    </row>
    <row r="20" spans="2:7" ht="14.25">
      <c r="B20" s="47" t="s">
        <v>60</v>
      </c>
      <c r="C20" s="48"/>
      <c r="D20" s="49"/>
      <c r="E20" s="47" t="s">
        <v>61</v>
      </c>
      <c r="F20" s="48"/>
      <c r="G20" s="49"/>
    </row>
    <row r="21" spans="1:6" ht="12.75">
      <c r="A21" t="s">
        <v>29</v>
      </c>
      <c r="C21" s="156">
        <f>(100-COUNTBLANK('Data Entry'!M14:M113))</f>
        <v>30</v>
      </c>
      <c r="F21" s="156">
        <f>(100-COUNTBLANK('Data Entry'!N14:N113))</f>
        <v>30</v>
      </c>
    </row>
    <row r="22" spans="1:6" ht="12.75">
      <c r="A22" t="s">
        <v>34</v>
      </c>
      <c r="C22" s="157">
        <f>COUNTIF('Data Entry'!M14:M113,"Y")</f>
        <v>24</v>
      </c>
      <c r="F22" s="157">
        <f>COUNTIF('Data Entry'!N14:N113,"Y")</f>
        <v>23</v>
      </c>
    </row>
    <row r="23" spans="1:6" ht="14.25">
      <c r="A23" t="s">
        <v>31</v>
      </c>
      <c r="C23" s="155">
        <f>IF(C22=0,1-10^(LOG10((1-0.95)/2)/C21),IF(C21=C22,1,BETAINV((1+0.95)/2,C22+1,C21-C22)))</f>
        <v>0.9228644371032715</v>
      </c>
      <c r="F23" s="155">
        <f>IF(F22=0,1-10^(LOG10((1-0.95)/2)/F21),IF(F21=F22,1,BETAINV((1+0.95)/2,F22+1,F21-F22)))</f>
        <v>0.9006619453430176</v>
      </c>
    </row>
    <row r="24" spans="1:6" ht="15">
      <c r="A24" s="50" t="s">
        <v>32</v>
      </c>
      <c r="C24" s="52">
        <f>C22/C21</f>
        <v>0.8</v>
      </c>
      <c r="F24" s="52">
        <f>F22/F21</f>
        <v>0.7666666666666667</v>
      </c>
    </row>
    <row r="25" spans="1:6" ht="14.25">
      <c r="A25" t="s">
        <v>33</v>
      </c>
      <c r="C25" s="155">
        <f>IF(C21=C22,10^(LOG10((1-0.95)/2)/C21),IF(C22=0,0,1-BETAINV((1+0.95)/2,C21+1-C22,C22)))</f>
        <v>0.6143331527709961</v>
      </c>
      <c r="F25" s="155">
        <f>IF(F21=F22,10^(LOG10((1-0.95)/2)/F21),IF(F22=0,0,1-BETAINV((1+0.95)/2,F21+1-F22,F22)))</f>
        <v>0.5771636962890625</v>
      </c>
    </row>
    <row r="26" spans="3:6" ht="14.25">
      <c r="C26" s="124"/>
      <c r="F26" s="124"/>
    </row>
    <row r="27" ht="12.75">
      <c r="D27" t="s">
        <v>35</v>
      </c>
    </row>
    <row r="44" ht="13.5" thickBot="1"/>
    <row r="45" spans="1:7" ht="12.75">
      <c r="A45" s="130" t="s">
        <v>46</v>
      </c>
      <c r="B45" s="131"/>
      <c r="C45" s="131"/>
      <c r="D45" s="131"/>
      <c r="E45" s="131"/>
      <c r="F45" s="131"/>
      <c r="G45" s="132"/>
    </row>
    <row r="46" spans="1:9" ht="12.75">
      <c r="A46" s="144" t="s">
        <v>21</v>
      </c>
      <c r="B46" s="145" t="s">
        <v>55</v>
      </c>
      <c r="C46" s="146"/>
      <c r="D46" s="146"/>
      <c r="E46" s="146"/>
      <c r="F46" s="146"/>
      <c r="G46" s="147"/>
      <c r="H46" s="60"/>
      <c r="I46" s="60"/>
    </row>
    <row r="47" spans="1:9" ht="12.75">
      <c r="A47" s="148" t="s">
        <v>22</v>
      </c>
      <c r="B47" s="145" t="s">
        <v>54</v>
      </c>
      <c r="C47" s="146"/>
      <c r="D47" s="146"/>
      <c r="E47" s="146"/>
      <c r="F47" s="146"/>
      <c r="G47" s="147"/>
      <c r="H47" s="60"/>
      <c r="I47" s="60"/>
    </row>
    <row r="48" spans="1:9" ht="12.75">
      <c r="A48" s="144" t="s">
        <v>23</v>
      </c>
      <c r="B48" s="145" t="s">
        <v>57</v>
      </c>
      <c r="C48" s="146"/>
      <c r="D48" s="146"/>
      <c r="E48" s="146"/>
      <c r="F48" s="146"/>
      <c r="G48" s="147"/>
      <c r="H48" s="60"/>
      <c r="I48" s="60"/>
    </row>
    <row r="49" spans="1:9" ht="12.75">
      <c r="A49" s="148" t="s">
        <v>24</v>
      </c>
      <c r="B49" s="145" t="s">
        <v>59</v>
      </c>
      <c r="C49" s="146"/>
      <c r="D49" s="146"/>
      <c r="E49" s="146"/>
      <c r="F49" s="146"/>
      <c r="G49" s="147"/>
      <c r="H49" s="60"/>
      <c r="I49" s="60"/>
    </row>
    <row r="50" spans="1:9" ht="13.5" thickBot="1">
      <c r="A50" s="149"/>
      <c r="B50" s="150"/>
      <c r="C50" s="151"/>
      <c r="D50" s="151"/>
      <c r="E50" s="151"/>
      <c r="F50" s="151"/>
      <c r="G50" s="152"/>
      <c r="H50" s="60"/>
      <c r="I50" s="60"/>
    </row>
  </sheetData>
  <sheetProtection password="CB47" sheet="1" objects="1" scenarios="1"/>
  <printOptions/>
  <pageMargins left="0.75" right="0.75" top="1" bottom="1" header="0.5" footer="0.5"/>
  <pageSetup horizontalDpi="600" verticalDpi="600" orientation="portrait" r:id="rId2"/>
  <headerFooter alignWithMargins="0">
    <oddFooter>&amp;L&amp;"Arial,Italic"&amp;8Page &amp;P of &amp;N&amp;C&amp;"Arial,Italic"&amp;8MSAATTRIB-EN-XLS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C1:AI115"/>
  <sheetViews>
    <sheetView zoomScale="75" zoomScaleNormal="75" workbookViewId="0" topLeftCell="A1">
      <selection activeCell="R17" sqref="R17"/>
    </sheetView>
  </sheetViews>
  <sheetFormatPr defaultColWidth="9.140625" defaultRowHeight="12.75"/>
  <cols>
    <col min="3" max="3" width="10.421875" style="1" customWidth="1"/>
    <col min="4" max="4" width="10.421875" style="3" customWidth="1"/>
    <col min="6" max="6" width="9.421875" style="0" bestFit="1" customWidth="1"/>
    <col min="7" max="8" width="9.140625" style="0" hidden="1" customWidth="1"/>
    <col min="11" max="12" width="9.140625" style="0" hidden="1" customWidth="1"/>
    <col min="15" max="16" width="9.140625" style="0" hidden="1" customWidth="1"/>
    <col min="17" max="19" width="9.140625" style="2" customWidth="1"/>
    <col min="20" max="23" width="8.57421875" style="2" hidden="1" customWidth="1"/>
    <col min="24" max="26" width="8.140625" style="2" hidden="1" customWidth="1"/>
    <col min="27" max="35" width="0" style="0" hidden="1" customWidth="1"/>
  </cols>
  <sheetData>
    <row r="1" spans="7:9" ht="12.75">
      <c r="G1" s="25"/>
      <c r="H1" s="25"/>
      <c r="I1" s="25"/>
    </row>
    <row r="2" spans="7:9" ht="12.75">
      <c r="G2" s="25"/>
      <c r="H2" s="25"/>
      <c r="I2" s="25"/>
    </row>
    <row r="4" spans="3:18" ht="12.75">
      <c r="C4"/>
      <c r="D4"/>
      <c r="Q4"/>
      <c r="R4"/>
    </row>
    <row r="5" spans="3:29" ht="12.75">
      <c r="C5"/>
      <c r="D5"/>
      <c r="Q5"/>
      <c r="R5"/>
      <c r="T5" s="54"/>
      <c r="U5" s="54"/>
      <c r="V5" s="54"/>
      <c r="W5" s="54"/>
      <c r="X5" s="54"/>
      <c r="Y5" s="54"/>
      <c r="Z5" s="54"/>
      <c r="AA5" s="55"/>
      <c r="AB5" s="55"/>
      <c r="AC5" s="55"/>
    </row>
    <row r="6" spans="3:29" ht="12.75">
      <c r="C6"/>
      <c r="D6"/>
      <c r="Q6"/>
      <c r="R6"/>
      <c r="T6" s="54"/>
      <c r="U6" s="54"/>
      <c r="V6" s="54"/>
      <c r="W6" s="54"/>
      <c r="X6" s="54"/>
      <c r="Y6" s="54"/>
      <c r="Z6" s="54"/>
      <c r="AA6" s="55"/>
      <c r="AB6" s="55"/>
      <c r="AC6" s="55"/>
    </row>
    <row r="7" spans="3:29" ht="12.75">
      <c r="C7"/>
      <c r="D7"/>
      <c r="Q7"/>
      <c r="R7"/>
      <c r="T7" s="54"/>
      <c r="U7" s="54"/>
      <c r="V7" s="54"/>
      <c r="W7" s="54"/>
      <c r="X7" s="54"/>
      <c r="Y7" s="54"/>
      <c r="Z7" s="54"/>
      <c r="AA7" s="55"/>
      <c r="AB7" s="55"/>
      <c r="AC7" s="55"/>
    </row>
    <row r="8" spans="3:29" ht="13.5" thickBot="1">
      <c r="C8"/>
      <c r="D8"/>
      <c r="Q8"/>
      <c r="R8"/>
      <c r="T8" s="54"/>
      <c r="U8" s="54"/>
      <c r="V8" s="54"/>
      <c r="W8" s="54"/>
      <c r="X8" s="54"/>
      <c r="Y8" s="54"/>
      <c r="Z8" s="54"/>
      <c r="AA8" s="55"/>
      <c r="AB8" s="55"/>
      <c r="AC8" s="55"/>
    </row>
    <row r="9" spans="3:29" ht="12.75">
      <c r="C9" s="19" t="s">
        <v>6</v>
      </c>
      <c r="D9" s="23"/>
      <c r="E9" s="4" t="s">
        <v>7</v>
      </c>
      <c r="F9" s="5"/>
      <c r="G9" s="4"/>
      <c r="H9" s="5"/>
      <c r="I9" s="4" t="s">
        <v>8</v>
      </c>
      <c r="J9" s="5"/>
      <c r="K9" s="4"/>
      <c r="L9" s="5"/>
      <c r="M9" s="4" t="s">
        <v>9</v>
      </c>
      <c r="N9" s="4"/>
      <c r="O9" s="24"/>
      <c r="P9" s="24"/>
      <c r="Q9" s="12" t="s">
        <v>10</v>
      </c>
      <c r="R9" s="34" t="s">
        <v>10</v>
      </c>
      <c r="T9" s="54"/>
      <c r="U9" s="54"/>
      <c r="V9" s="54"/>
      <c r="W9" s="54"/>
      <c r="X9" s="54"/>
      <c r="Y9" s="54"/>
      <c r="Z9" s="54"/>
      <c r="AA9" s="55"/>
      <c r="AB9" s="55"/>
      <c r="AC9" s="55"/>
    </row>
    <row r="10" spans="3:35" ht="13.5" thickBot="1">
      <c r="C10" s="20" t="s">
        <v>11</v>
      </c>
      <c r="D10" s="33" t="s">
        <v>12</v>
      </c>
      <c r="E10" s="7" t="s">
        <v>13</v>
      </c>
      <c r="F10" s="8" t="s">
        <v>14</v>
      </c>
      <c r="G10" s="7" t="s">
        <v>36</v>
      </c>
      <c r="H10" s="8" t="s">
        <v>37</v>
      </c>
      <c r="I10" s="7" t="s">
        <v>13</v>
      </c>
      <c r="J10" s="8" t="s">
        <v>14</v>
      </c>
      <c r="K10" s="7" t="s">
        <v>36</v>
      </c>
      <c r="L10" s="8" t="s">
        <v>37</v>
      </c>
      <c r="M10" s="7" t="s">
        <v>13</v>
      </c>
      <c r="N10" s="7" t="s">
        <v>14</v>
      </c>
      <c r="O10" s="7" t="s">
        <v>36</v>
      </c>
      <c r="P10" s="7" t="s">
        <v>37</v>
      </c>
      <c r="Q10" s="13" t="s">
        <v>15</v>
      </c>
      <c r="R10" s="35" t="s">
        <v>15</v>
      </c>
      <c r="T10" s="54">
        <v>2</v>
      </c>
      <c r="U10" s="54">
        <v>3</v>
      </c>
      <c r="V10" s="54">
        <v>2</v>
      </c>
      <c r="W10" s="54">
        <v>3</v>
      </c>
      <c r="X10" s="54" t="s">
        <v>38</v>
      </c>
      <c r="Y10" s="54" t="s">
        <v>39</v>
      </c>
      <c r="Z10" s="54" t="s">
        <v>40</v>
      </c>
      <c r="AA10" s="54" t="s">
        <v>42</v>
      </c>
      <c r="AB10" s="54" t="s">
        <v>43</v>
      </c>
      <c r="AC10" s="54" t="s">
        <v>44</v>
      </c>
      <c r="AD10" s="2" t="s">
        <v>42</v>
      </c>
      <c r="AE10" s="2" t="s">
        <v>43</v>
      </c>
      <c r="AF10" s="2" t="s">
        <v>44</v>
      </c>
      <c r="AG10" s="2" t="s">
        <v>42</v>
      </c>
      <c r="AH10" s="2" t="s">
        <v>43</v>
      </c>
      <c r="AI10" s="2" t="s">
        <v>44</v>
      </c>
    </row>
    <row r="11" spans="3:35" ht="12.75">
      <c r="C11" s="21">
        <v>1</v>
      </c>
      <c r="D11" s="36">
        <f>IF('Data Entry'!D14="","",IF('Data Entry'!D14='Data Entry'!$D$8,'Data Entry'!$C$8,'Data Entry'!$C$9))</f>
        <v>1</v>
      </c>
      <c r="E11" s="9">
        <f>IF('Data Entry'!E14="","",IF('Data Entry'!E14='Data Entry'!$D$8,'Data Entry'!$C$8,'Data Entry'!$C$9))</f>
        <v>1</v>
      </c>
      <c r="F11" s="10">
        <f>IF('Data Entry'!F14="","",IF('Data Entry'!F14='Data Entry'!$D$8,'Data Entry'!$C$8,'Data Entry'!$C$9))</f>
        <v>1</v>
      </c>
      <c r="G11" s="9">
        <f aca="true" t="shared" si="0" ref="G11:G42">IF(E11="","",IF(E11=F11,1,0))</f>
        <v>1</v>
      </c>
      <c r="H11" s="10">
        <f>IF('Data Entry'!$D14="","",IF(X11="TRUE",1,0))</f>
        <v>1</v>
      </c>
      <c r="I11" s="9">
        <f>IF('Data Entry'!I14="","",IF('Data Entry'!H14='Data Entry'!$D$8,'Data Entry'!$C$8,'Data Entry'!$C$9))</f>
        <v>1</v>
      </c>
      <c r="J11" s="10">
        <f>IF('Data Entry'!H14="","",IF('Data Entry'!I14='Data Entry'!$D$8,'Data Entry'!$C$8,'Data Entry'!$C$9))</f>
        <v>1</v>
      </c>
      <c r="K11" s="9">
        <f aca="true" t="shared" si="1" ref="K11:K42">IF(I11="","",IF(I11=J11,1,0))</f>
        <v>1</v>
      </c>
      <c r="L11" s="10">
        <f>IF('Data Entry'!$D14="","",IF(Y11="TRUE",1,0))</f>
        <v>1</v>
      </c>
      <c r="M11" s="9">
        <f>IF('Data Entry'!L14="","",IF('Data Entry'!K14='Data Entry'!$D$8,'Data Entry'!$C$8,'Data Entry'!$C$9))</f>
        <v>1</v>
      </c>
      <c r="N11" s="9">
        <f>IF('Data Entry'!K14="","",IF('Data Entry'!L14='Data Entry'!$D$8,'Data Entry'!$C$8,'Data Entry'!$C$9))</f>
        <v>1</v>
      </c>
      <c r="O11" s="9">
        <f aca="true" t="shared" si="2" ref="O11:O42">IF(M11="","",IF(M11=N11,1,0))</f>
        <v>1</v>
      </c>
      <c r="P11" s="10">
        <f>IF('Data Entry'!$D14="","",IF(Z11="TRUE",1,0))</f>
        <v>1</v>
      </c>
      <c r="Q11" s="6" t="str">
        <f>IF('Data Entry'!H14="","",IF(M11="",T11,U11))</f>
        <v>TRUE</v>
      </c>
      <c r="R11" s="6" t="str">
        <f>IF('Data Entry'!H14="","",IF(M11="",V11,W11))</f>
        <v>TRUE</v>
      </c>
      <c r="T11" s="56" t="str">
        <f>IF('Data Entry'!H14="","",IF($E11+$F11+$I11+$J11=4,"TRUE",IF($E11+$F11+$I11+$J11=8,"TRUE","FALSE")))</f>
        <v>TRUE</v>
      </c>
      <c r="U11" s="56" t="str">
        <f>IF('Data Entry'!K14="","",IF($E11+$F11+$I11+$J11+$M11+$N11=6,"TRUE",IF($E11+$F11+$I11+$J11+$M11+$N11=12,"TRUE","FALSE")))</f>
        <v>TRUE</v>
      </c>
      <c r="V11" s="56" t="str">
        <f>IF('Data Entry'!H14="","",IF($E11+$F11+$I11+$J11+$D11=5,"TRUE",IF($E11+$F11+$I11+$J11+$D11=10,"TRUE","FALSE")))</f>
        <v>TRUE</v>
      </c>
      <c r="W11" s="56" t="str">
        <f>IF('Data Entry'!K14="","",IF($E11+$F11+$I11+$J11+$M11+$N11+$D11=7,"TRUE",IF($E11+$F11+$I11+$J11+$M11+$N11+$D11=14,"TRUE","FALSE")))</f>
        <v>TRUE</v>
      </c>
      <c r="X11" s="54" t="str">
        <f>IF('Data Entry'!D14="","",IF(Calculations!D11+Calculations!E11+Calculations!F11=3,"TRUE",IF(Calculations!D11+Calculations!E11+Calculations!F11=6,"TRUE","FALSE")))</f>
        <v>TRUE</v>
      </c>
      <c r="Y11" s="54" t="str">
        <f>IF('Data Entry'!$D14="","",IF($D11+I11+J11=3,"TRUE",IF($D11+I11+J11=6,"TRUE","FALSE")))</f>
        <v>TRUE</v>
      </c>
      <c r="Z11" s="55" t="str">
        <f>IF('Data Entry'!K14="","",IF('Data Entry'!$D14="","",IF($D11+M11+N11=3,"TRUE",IF($D11+M11+N11=6,"TRUE","FALSE"))))</f>
        <v>TRUE</v>
      </c>
      <c r="AA11" s="121">
        <f aca="true" t="shared" si="3" ref="AA11:AA42">IF($D11&lt;&gt;"",IF($D11=1,IF(E11=2,IF(F11=2,1,0),0),0),"")</f>
        <v>0</v>
      </c>
      <c r="AB11" s="121">
        <f aca="true" t="shared" si="4" ref="AB11:AB42">IF($D11&lt;&gt;"",IF($D11=2,IF(F11=1,IF(G11=1,1,0),0),0),"")</f>
        <v>0</v>
      </c>
      <c r="AC11" s="121">
        <f aca="true" t="shared" si="5" ref="AC11:AC42">IF($D11&lt;&gt;"",IF(E11&lt;&gt;F11,1,0),"")</f>
        <v>0</v>
      </c>
      <c r="AD11" s="121">
        <f aca="true" t="shared" si="6" ref="AD11:AD42">IF($D11&lt;&gt;"",IF($D11=1,IF(I11=2,IF(J11=2,1,0),0),0),"")</f>
        <v>0</v>
      </c>
      <c r="AE11" s="121">
        <f aca="true" t="shared" si="7" ref="AE11:AE42">IF($D11&lt;&gt;"",IF($D11=2,IF(I11=1,IF(J11=1,1,0),0),0),"")</f>
        <v>0</v>
      </c>
      <c r="AF11" s="121">
        <f>IF($D11&lt;&gt;"",IF(I11&lt;&gt;J11,1,0),"")</f>
        <v>0</v>
      </c>
      <c r="AG11" s="121">
        <f aca="true" t="shared" si="8" ref="AG11:AG42">IF($D11&lt;&gt;"",IF($D11=1,IF(M11=2,IF(N11=2,1,0),0),0),"")</f>
        <v>0</v>
      </c>
      <c r="AH11" s="121">
        <f aca="true" t="shared" si="9" ref="AH11:AH42">IF($D11&lt;&gt;"",IF($D11=2,IF(M11=1,IF(N11=1,1,0),0),0),"")</f>
        <v>0</v>
      </c>
      <c r="AI11" s="121">
        <f aca="true" t="shared" si="10" ref="AI11:AI42">IF($D11&lt;&gt;"",IF(M11&lt;&gt;N11,1,0),"")</f>
        <v>0</v>
      </c>
    </row>
    <row r="12" spans="3:35" ht="12.75">
      <c r="C12" s="21">
        <v>2</v>
      </c>
      <c r="D12" s="36">
        <f>IF('Data Entry'!D15="","",IF('Data Entry'!D15='Data Entry'!$D$8,'Data Entry'!$C$8,'Data Entry'!$C$9))</f>
        <v>1</v>
      </c>
      <c r="E12" s="9">
        <f>IF('Data Entry'!E15="","",IF('Data Entry'!E15='Data Entry'!$D$8,'Data Entry'!$C$8,'Data Entry'!$C$9))</f>
        <v>1</v>
      </c>
      <c r="F12" s="10">
        <f>IF('Data Entry'!F15="","",IF('Data Entry'!F15='Data Entry'!$D$8,'Data Entry'!$C$8,'Data Entry'!$C$9))</f>
        <v>1</v>
      </c>
      <c r="G12" s="9">
        <f t="shared" si="0"/>
        <v>1</v>
      </c>
      <c r="H12" s="10">
        <f>IF('Data Entry'!$D15="","",IF(X12="TRUE",1,0))</f>
        <v>1</v>
      </c>
      <c r="I12" s="9">
        <f>IF('Data Entry'!I15="","",IF('Data Entry'!H15='Data Entry'!$D$8,'Data Entry'!$C$8,'Data Entry'!$C$9))</f>
        <v>1</v>
      </c>
      <c r="J12" s="10">
        <f>IF('Data Entry'!H15="","",IF('Data Entry'!I15='Data Entry'!$D$8,'Data Entry'!$C$8,'Data Entry'!$C$9))</f>
        <v>1</v>
      </c>
      <c r="K12" s="9">
        <f t="shared" si="1"/>
        <v>1</v>
      </c>
      <c r="L12" s="10">
        <f>IF('Data Entry'!$D15="","",IF(Y12="TRUE",1,0))</f>
        <v>1</v>
      </c>
      <c r="M12" s="9">
        <f>IF('Data Entry'!L15="","",IF('Data Entry'!K15='Data Entry'!$D$8,'Data Entry'!$C$8,'Data Entry'!$C$9))</f>
        <v>1</v>
      </c>
      <c r="N12" s="9">
        <f>IF('Data Entry'!K15="","",IF('Data Entry'!L15='Data Entry'!$D$8,'Data Entry'!$C$8,'Data Entry'!$C$9))</f>
        <v>1</v>
      </c>
      <c r="O12" s="9">
        <f t="shared" si="2"/>
        <v>1</v>
      </c>
      <c r="P12" s="10">
        <f>IF('Data Entry'!$D15="","",IF(Z12="TRUE",1,0))</f>
        <v>1</v>
      </c>
      <c r="Q12" s="6" t="str">
        <f>IF('Data Entry'!H15="","",IF(M12="",T12,U12))</f>
        <v>TRUE</v>
      </c>
      <c r="R12" s="6" t="str">
        <f>IF('Data Entry'!H15="","",IF(M12="",V12,W12))</f>
        <v>TRUE</v>
      </c>
      <c r="T12" s="56" t="str">
        <f>IF('Data Entry'!H15="","",IF($E12+$F12+$I12+$J12=4,"TRUE",IF($E12+$F12+$I12+$J12=8,"TRUE","FALSE")))</f>
        <v>TRUE</v>
      </c>
      <c r="U12" s="56" t="str">
        <f>IF('Data Entry'!K15="","",IF($E12+$F12+$I12+$J12+$M12+$N12=6,"TRUE",IF($E12+$F12+$I12+$J12+$M12+$N12=12,"TRUE","FALSE")))</f>
        <v>TRUE</v>
      </c>
      <c r="V12" s="56" t="str">
        <f>IF('Data Entry'!H15="","",IF($E12+$F12+$I12+$J12+$D12=5,"TRUE",IF($E12+$F12+$I12+$J12+$D12=10,"TRUE","FALSE")))</f>
        <v>TRUE</v>
      </c>
      <c r="W12" s="56" t="str">
        <f>IF('Data Entry'!K15="","",IF($E12+$F12+$I12+$J12+$M12+$N12+$D12=7,"TRUE",IF($E12+$F12+$I12+$J12+$M12+$N12+$D12=14,"TRUE","FALSE")))</f>
        <v>TRUE</v>
      </c>
      <c r="X12" s="54" t="str">
        <f>IF('Data Entry'!D15="","",IF(Calculations!D12+Calculations!E12+Calculations!F12=3,"TRUE",IF(Calculations!D12+Calculations!E12+Calculations!F12=6,"TRUE","FALSE")))</f>
        <v>TRUE</v>
      </c>
      <c r="Y12" s="54" t="str">
        <f>IF('Data Entry'!$D15="","",IF($D12+I12+J12=3,"TRUE",IF($D12+I12+J12=6,"TRUE","FALSE")))</f>
        <v>TRUE</v>
      </c>
      <c r="Z12" s="55" t="str">
        <f>IF('Data Entry'!K15="","",IF('Data Entry'!$D15="","",IF($D12+M12+N12=3,"TRUE",IF($D12+M12+N12=6,"TRUE","FALSE"))))</f>
        <v>TRUE</v>
      </c>
      <c r="AA12" s="122">
        <f t="shared" si="3"/>
        <v>0</v>
      </c>
      <c r="AB12" s="122">
        <f t="shared" si="4"/>
        <v>0</v>
      </c>
      <c r="AC12" s="122">
        <f t="shared" si="5"/>
        <v>0</v>
      </c>
      <c r="AD12" s="122">
        <f t="shared" si="6"/>
        <v>0</v>
      </c>
      <c r="AE12" s="122">
        <f t="shared" si="7"/>
        <v>0</v>
      </c>
      <c r="AF12" s="122">
        <f aca="true" t="shared" si="11" ref="AF12:AF43">IF(D12&lt;&gt;"",IF(I12&lt;&gt;J12,1,0),"")</f>
        <v>0</v>
      </c>
      <c r="AG12" s="122">
        <f t="shared" si="8"/>
        <v>0</v>
      </c>
      <c r="AH12" s="122">
        <f t="shared" si="9"/>
        <v>0</v>
      </c>
      <c r="AI12" s="122">
        <f t="shared" si="10"/>
        <v>0</v>
      </c>
    </row>
    <row r="13" spans="3:35" ht="12.75">
      <c r="C13" s="21">
        <v>3</v>
      </c>
      <c r="D13" s="36">
        <f>IF('Data Entry'!D16="","",IF('Data Entry'!D16='Data Entry'!$D$8,'Data Entry'!$C$8,'Data Entry'!$C$9))</f>
        <v>1</v>
      </c>
      <c r="E13" s="9">
        <f>IF('Data Entry'!E16="","",IF('Data Entry'!E16='Data Entry'!$D$8,'Data Entry'!$C$8,'Data Entry'!$C$9))</f>
        <v>1</v>
      </c>
      <c r="F13" s="10">
        <f>IF('Data Entry'!F16="","",IF('Data Entry'!F16='Data Entry'!$D$8,'Data Entry'!$C$8,'Data Entry'!$C$9))</f>
        <v>1</v>
      </c>
      <c r="G13" s="9">
        <f t="shared" si="0"/>
        <v>1</v>
      </c>
      <c r="H13" s="10">
        <f>IF('Data Entry'!$D16="","",IF(X13="TRUE",1,0))</f>
        <v>1</v>
      </c>
      <c r="I13" s="9">
        <f>IF('Data Entry'!I16="","",IF('Data Entry'!H16='Data Entry'!$D$8,'Data Entry'!$C$8,'Data Entry'!$C$9))</f>
        <v>1</v>
      </c>
      <c r="J13" s="10">
        <f>IF('Data Entry'!H16="","",IF('Data Entry'!I16='Data Entry'!$D$8,'Data Entry'!$C$8,'Data Entry'!$C$9))</f>
        <v>1</v>
      </c>
      <c r="K13" s="9">
        <f t="shared" si="1"/>
        <v>1</v>
      </c>
      <c r="L13" s="10">
        <f>IF('Data Entry'!$D16="","",IF(Y13="TRUE",1,0))</f>
        <v>1</v>
      </c>
      <c r="M13" s="9">
        <f>IF('Data Entry'!L16="","",IF('Data Entry'!K16='Data Entry'!$D$8,'Data Entry'!$C$8,'Data Entry'!$C$9))</f>
        <v>1</v>
      </c>
      <c r="N13" s="9">
        <f>IF('Data Entry'!K16="","",IF('Data Entry'!L16='Data Entry'!$D$8,'Data Entry'!$C$8,'Data Entry'!$C$9))</f>
        <v>1</v>
      </c>
      <c r="O13" s="9">
        <f t="shared" si="2"/>
        <v>1</v>
      </c>
      <c r="P13" s="10">
        <f>IF('Data Entry'!$D16="","",IF(Z13="TRUE",1,0))</f>
        <v>1</v>
      </c>
      <c r="Q13" s="6" t="str">
        <f>IF('Data Entry'!H16="","",IF(M13="",T13,U13))</f>
        <v>TRUE</v>
      </c>
      <c r="R13" s="6" t="str">
        <f>IF('Data Entry'!H16="","",IF(M13="",V13,W13))</f>
        <v>TRUE</v>
      </c>
      <c r="T13" s="56" t="str">
        <f>IF('Data Entry'!H16="","",IF($E13+$F13+$I13+$J13=4,"TRUE",IF($E13+$F13+$I13+$J13=8,"TRUE","FALSE")))</f>
        <v>TRUE</v>
      </c>
      <c r="U13" s="56" t="str">
        <f>IF('Data Entry'!K16="","",IF($E13+$F13+$I13+$J13+$M13+$N13=6,"TRUE",IF($E13+$F13+$I13+$J13+$M13+$N13=12,"TRUE","FALSE")))</f>
        <v>TRUE</v>
      </c>
      <c r="V13" s="56" t="str">
        <f>IF('Data Entry'!H16="","",IF($E13+$F13+$I13+$J13+$D13=5,"TRUE",IF($E13+$F13+$I13+$J13+$D13=10,"TRUE","FALSE")))</f>
        <v>TRUE</v>
      </c>
      <c r="W13" s="56" t="str">
        <f>IF('Data Entry'!K16="","",IF($E13+$F13+$I13+$J13+$M13+$N13+$D13=7,"TRUE",IF($E13+$F13+$I13+$J13+$M13+$N13+$D13=14,"TRUE","FALSE")))</f>
        <v>TRUE</v>
      </c>
      <c r="X13" s="54" t="str">
        <f>IF('Data Entry'!D16="","",IF(Calculations!D13+Calculations!E13+Calculations!F13=3,"TRUE",IF(Calculations!D13+Calculations!E13+Calculations!F13=6,"TRUE","FALSE")))</f>
        <v>TRUE</v>
      </c>
      <c r="Y13" s="54" t="str">
        <f>IF('Data Entry'!$D16="","",IF($D13+I13+J13=3,"TRUE",IF($D13+I13+J13=6,"TRUE","FALSE")))</f>
        <v>TRUE</v>
      </c>
      <c r="Z13" s="55" t="str">
        <f>IF('Data Entry'!K16="","",IF('Data Entry'!$D16="","",IF($D13+M13+N13=3,"TRUE",IF($D13+M13+N13=6,"TRUE","FALSE"))))</f>
        <v>TRUE</v>
      </c>
      <c r="AA13" s="122">
        <f t="shared" si="3"/>
        <v>0</v>
      </c>
      <c r="AB13" s="122">
        <f t="shared" si="4"/>
        <v>0</v>
      </c>
      <c r="AC13" s="122">
        <f t="shared" si="5"/>
        <v>0</v>
      </c>
      <c r="AD13" s="122">
        <f t="shared" si="6"/>
        <v>0</v>
      </c>
      <c r="AE13" s="122">
        <f t="shared" si="7"/>
        <v>0</v>
      </c>
      <c r="AF13" s="122">
        <f t="shared" si="11"/>
        <v>0</v>
      </c>
      <c r="AG13" s="122">
        <f t="shared" si="8"/>
        <v>0</v>
      </c>
      <c r="AH13" s="122">
        <f t="shared" si="9"/>
        <v>0</v>
      </c>
      <c r="AI13" s="122">
        <f t="shared" si="10"/>
        <v>0</v>
      </c>
    </row>
    <row r="14" spans="3:35" ht="12.75">
      <c r="C14" s="21">
        <v>4</v>
      </c>
      <c r="D14" s="36">
        <f>IF('Data Entry'!D17="","",IF('Data Entry'!D17='Data Entry'!$D$8,'Data Entry'!$C$8,'Data Entry'!$C$9))</f>
        <v>1</v>
      </c>
      <c r="E14" s="9">
        <f>IF('Data Entry'!E17="","",IF('Data Entry'!E17='Data Entry'!$D$8,'Data Entry'!$C$8,'Data Entry'!$C$9))</f>
        <v>1</v>
      </c>
      <c r="F14" s="10">
        <f>IF('Data Entry'!F17="","",IF('Data Entry'!F17='Data Entry'!$D$8,'Data Entry'!$C$8,'Data Entry'!$C$9))</f>
        <v>1</v>
      </c>
      <c r="G14" s="9">
        <f t="shared" si="0"/>
        <v>1</v>
      </c>
      <c r="H14" s="10">
        <f>IF('Data Entry'!$D17="","",IF(X14="TRUE",1,0))</f>
        <v>1</v>
      </c>
      <c r="I14" s="9">
        <f>IF('Data Entry'!I17="","",IF('Data Entry'!H17='Data Entry'!$D$8,'Data Entry'!$C$8,'Data Entry'!$C$9))</f>
        <v>1</v>
      </c>
      <c r="J14" s="10">
        <f>IF('Data Entry'!H17="","",IF('Data Entry'!I17='Data Entry'!$D$8,'Data Entry'!$C$8,'Data Entry'!$C$9))</f>
        <v>1</v>
      </c>
      <c r="K14" s="9">
        <f t="shared" si="1"/>
        <v>1</v>
      </c>
      <c r="L14" s="10">
        <f>IF('Data Entry'!$D17="","",IF(Y14="TRUE",1,0))</f>
        <v>1</v>
      </c>
      <c r="M14" s="9">
        <f>IF('Data Entry'!L17="","",IF('Data Entry'!K17='Data Entry'!$D$8,'Data Entry'!$C$8,'Data Entry'!$C$9))</f>
        <v>2</v>
      </c>
      <c r="N14" s="9">
        <f>IF('Data Entry'!K17="","",IF('Data Entry'!L17='Data Entry'!$D$8,'Data Entry'!$C$8,'Data Entry'!$C$9))</f>
        <v>1</v>
      </c>
      <c r="O14" s="9">
        <f t="shared" si="2"/>
        <v>0</v>
      </c>
      <c r="P14" s="10">
        <f>IF('Data Entry'!$D17="","",IF(Z14="TRUE",1,0))</f>
        <v>0</v>
      </c>
      <c r="Q14" s="6" t="str">
        <f>IF('Data Entry'!H17="","",IF(M14="",T14,U14))</f>
        <v>FALSE</v>
      </c>
      <c r="R14" s="6" t="str">
        <f>IF('Data Entry'!H17="","",IF(M14="",V14,W14))</f>
        <v>FALSE</v>
      </c>
      <c r="T14" s="56" t="str">
        <f>IF('Data Entry'!H17="","",IF($E14+$F14+$I14+$J14=4,"TRUE",IF($E14+$F14+$I14+$J14=8,"TRUE","FALSE")))</f>
        <v>TRUE</v>
      </c>
      <c r="U14" s="56" t="str">
        <f>IF('Data Entry'!K17="","",IF($E14+$F14+$I14+$J14+$M14+$N14=6,"TRUE",IF($E14+$F14+$I14+$J14+$M14+$N14=12,"TRUE","FALSE")))</f>
        <v>FALSE</v>
      </c>
      <c r="V14" s="56" t="str">
        <f>IF('Data Entry'!H17="","",IF($E14+$F14+$I14+$J14+$D14=5,"TRUE",IF($E14+$F14+$I14+$J14+$D14=10,"TRUE","FALSE")))</f>
        <v>TRUE</v>
      </c>
      <c r="W14" s="56" t="str">
        <f>IF('Data Entry'!K17="","",IF($E14+$F14+$I14+$J14+$M14+$N14+$D14=7,"TRUE",IF($E14+$F14+$I14+$J14+$M14+$N14+$D14=14,"TRUE","FALSE")))</f>
        <v>FALSE</v>
      </c>
      <c r="X14" s="54" t="str">
        <f>IF('Data Entry'!D17="","",IF(Calculations!D14+Calculations!E14+Calculations!F14=3,"TRUE",IF(Calculations!D14+Calculations!E14+Calculations!F14=6,"TRUE","FALSE")))</f>
        <v>TRUE</v>
      </c>
      <c r="Y14" s="54" t="str">
        <f>IF('Data Entry'!$D17="","",IF($D14+I14+J14=3,"TRUE",IF($D14+I14+J14=6,"TRUE","FALSE")))</f>
        <v>TRUE</v>
      </c>
      <c r="Z14" s="55" t="str">
        <f>IF('Data Entry'!K17="","",IF('Data Entry'!$D17="","",IF($D14+M14+N14=3,"TRUE",IF($D14+M14+N14=6,"TRUE","FALSE"))))</f>
        <v>FALSE</v>
      </c>
      <c r="AA14" s="122">
        <f t="shared" si="3"/>
        <v>0</v>
      </c>
      <c r="AB14" s="122">
        <f t="shared" si="4"/>
        <v>0</v>
      </c>
      <c r="AC14" s="122">
        <f t="shared" si="5"/>
        <v>0</v>
      </c>
      <c r="AD14" s="122">
        <f t="shared" si="6"/>
        <v>0</v>
      </c>
      <c r="AE14" s="122">
        <f t="shared" si="7"/>
        <v>0</v>
      </c>
      <c r="AF14" s="122">
        <f t="shared" si="11"/>
        <v>0</v>
      </c>
      <c r="AG14" s="122">
        <f t="shared" si="8"/>
        <v>0</v>
      </c>
      <c r="AH14" s="122">
        <f t="shared" si="9"/>
        <v>0</v>
      </c>
      <c r="AI14" s="122">
        <f t="shared" si="10"/>
        <v>1</v>
      </c>
    </row>
    <row r="15" spans="3:35" ht="12.75">
      <c r="C15" s="21">
        <v>5</v>
      </c>
      <c r="D15" s="36">
        <f>IF('Data Entry'!D18="","",IF('Data Entry'!D18='Data Entry'!$D$8,'Data Entry'!$C$8,'Data Entry'!$C$9))</f>
        <v>2</v>
      </c>
      <c r="E15" s="9">
        <f>IF('Data Entry'!E18="","",IF('Data Entry'!E18='Data Entry'!$D$8,'Data Entry'!$C$8,'Data Entry'!$C$9))</f>
        <v>2</v>
      </c>
      <c r="F15" s="10">
        <f>IF('Data Entry'!F18="","",IF('Data Entry'!F18='Data Entry'!$D$8,'Data Entry'!$C$8,'Data Entry'!$C$9))</f>
        <v>2</v>
      </c>
      <c r="G15" s="9">
        <f t="shared" si="0"/>
        <v>1</v>
      </c>
      <c r="H15" s="10">
        <f>IF('Data Entry'!$D18="","",IF(X15="TRUE",1,0))</f>
        <v>1</v>
      </c>
      <c r="I15" s="9">
        <f>IF('Data Entry'!I18="","",IF('Data Entry'!H18='Data Entry'!$D$8,'Data Entry'!$C$8,'Data Entry'!$C$9))</f>
        <v>2</v>
      </c>
      <c r="J15" s="10">
        <f>IF('Data Entry'!H18="","",IF('Data Entry'!I18='Data Entry'!$D$8,'Data Entry'!$C$8,'Data Entry'!$C$9))</f>
        <v>2</v>
      </c>
      <c r="K15" s="9">
        <f t="shared" si="1"/>
        <v>1</v>
      </c>
      <c r="L15" s="10">
        <f>IF('Data Entry'!$D18="","",IF(Y15="TRUE",1,0))</f>
        <v>1</v>
      </c>
      <c r="M15" s="9">
        <f>IF('Data Entry'!L18="","",IF('Data Entry'!K18='Data Entry'!$D$8,'Data Entry'!$C$8,'Data Entry'!$C$9))</f>
        <v>1</v>
      </c>
      <c r="N15" s="9">
        <f>IF('Data Entry'!K18="","",IF('Data Entry'!L18='Data Entry'!$D$8,'Data Entry'!$C$8,'Data Entry'!$C$9))</f>
        <v>2</v>
      </c>
      <c r="O15" s="9">
        <f t="shared" si="2"/>
        <v>0</v>
      </c>
      <c r="P15" s="10">
        <f>IF('Data Entry'!$D18="","",IF(Z15="TRUE",1,0))</f>
        <v>0</v>
      </c>
      <c r="Q15" s="6" t="str">
        <f>IF('Data Entry'!H18="","",IF(M15="",T15,U15))</f>
        <v>FALSE</v>
      </c>
      <c r="R15" s="6" t="str">
        <f>IF('Data Entry'!H18="","",IF(M15="",V15,W15))</f>
        <v>FALSE</v>
      </c>
      <c r="T15" s="56" t="str">
        <f>IF('Data Entry'!H18="","",IF($E15+$F15+$I15+$J15=4,"TRUE",IF($E15+$F15+$I15+$J15=8,"TRUE","FALSE")))</f>
        <v>TRUE</v>
      </c>
      <c r="U15" s="56" t="str">
        <f>IF('Data Entry'!K18="","",IF($E15+$F15+$I15+$J15+$M15+$N15=6,"TRUE",IF($E15+$F15+$I15+$J15+$M15+$N15=12,"TRUE","FALSE")))</f>
        <v>FALSE</v>
      </c>
      <c r="V15" s="56" t="str">
        <f>IF('Data Entry'!H18="","",IF($E15+$F15+$I15+$J15+$D15=5,"TRUE",IF($E15+$F15+$I15+$J15+$D15=10,"TRUE","FALSE")))</f>
        <v>TRUE</v>
      </c>
      <c r="W15" s="56" t="str">
        <f>IF('Data Entry'!K18="","",IF($E15+$F15+$I15+$J15+$M15+$N15+$D15=7,"TRUE",IF($E15+$F15+$I15+$J15+$M15+$N15+$D15=14,"TRUE","FALSE")))</f>
        <v>FALSE</v>
      </c>
      <c r="X15" s="54" t="str">
        <f>IF('Data Entry'!D18="","",IF(Calculations!D15+Calculations!E15+Calculations!F15=3,"TRUE",IF(Calculations!D15+Calculations!E15+Calculations!F15=6,"TRUE","FALSE")))</f>
        <v>TRUE</v>
      </c>
      <c r="Y15" s="54" t="str">
        <f>IF('Data Entry'!$D18="","",IF($D15+I15+J15=3,"TRUE",IF($D15+I15+J15=6,"TRUE","FALSE")))</f>
        <v>TRUE</v>
      </c>
      <c r="Z15" s="55" t="str">
        <f>IF('Data Entry'!K18="","",IF('Data Entry'!$D18="","",IF($D15+M15+N15=3,"TRUE",IF($D15+M15+N15=6,"TRUE","FALSE"))))</f>
        <v>FALSE</v>
      </c>
      <c r="AA15" s="122">
        <f t="shared" si="3"/>
        <v>0</v>
      </c>
      <c r="AB15" s="122">
        <f t="shared" si="4"/>
        <v>0</v>
      </c>
      <c r="AC15" s="122">
        <f t="shared" si="5"/>
        <v>0</v>
      </c>
      <c r="AD15" s="122">
        <f t="shared" si="6"/>
        <v>0</v>
      </c>
      <c r="AE15" s="122">
        <f t="shared" si="7"/>
        <v>0</v>
      </c>
      <c r="AF15" s="122">
        <f t="shared" si="11"/>
        <v>0</v>
      </c>
      <c r="AG15" s="122">
        <f t="shared" si="8"/>
        <v>0</v>
      </c>
      <c r="AH15" s="122">
        <f t="shared" si="9"/>
        <v>0</v>
      </c>
      <c r="AI15" s="122">
        <f t="shared" si="10"/>
        <v>1</v>
      </c>
    </row>
    <row r="16" spans="3:35" ht="12.75">
      <c r="C16" s="21">
        <v>6</v>
      </c>
      <c r="D16" s="36">
        <f>IF('Data Entry'!D19="","",IF('Data Entry'!D19='Data Entry'!$D$8,'Data Entry'!$C$8,'Data Entry'!$C$9))</f>
        <v>2</v>
      </c>
      <c r="E16" s="9">
        <f>IF('Data Entry'!E19="","",IF('Data Entry'!E19='Data Entry'!$D$8,'Data Entry'!$C$8,'Data Entry'!$C$9))</f>
        <v>1</v>
      </c>
      <c r="F16" s="10">
        <f>IF('Data Entry'!F19="","",IF('Data Entry'!F19='Data Entry'!$D$8,'Data Entry'!$C$8,'Data Entry'!$C$9))</f>
        <v>1</v>
      </c>
      <c r="G16" s="9">
        <f t="shared" si="0"/>
        <v>1</v>
      </c>
      <c r="H16" s="10">
        <f>IF('Data Entry'!$D19="","",IF(X16="TRUE",1,0))</f>
        <v>0</v>
      </c>
      <c r="I16" s="9">
        <f>IF('Data Entry'!I19="","",IF('Data Entry'!H19='Data Entry'!$D$8,'Data Entry'!$C$8,'Data Entry'!$C$9))</f>
        <v>1</v>
      </c>
      <c r="J16" s="10">
        <f>IF('Data Entry'!H19="","",IF('Data Entry'!I19='Data Entry'!$D$8,'Data Entry'!$C$8,'Data Entry'!$C$9))</f>
        <v>1</v>
      </c>
      <c r="K16" s="9">
        <f t="shared" si="1"/>
        <v>1</v>
      </c>
      <c r="L16" s="10">
        <f>IF('Data Entry'!$D19="","",IF(Y16="TRUE",1,0))</f>
        <v>0</v>
      </c>
      <c r="M16" s="9">
        <f>IF('Data Entry'!L19="","",IF('Data Entry'!K19='Data Entry'!$D$8,'Data Entry'!$C$8,'Data Entry'!$C$9))</f>
        <v>1</v>
      </c>
      <c r="N16" s="9">
        <f>IF('Data Entry'!K19="","",IF('Data Entry'!L19='Data Entry'!$D$8,'Data Entry'!$C$8,'Data Entry'!$C$9))</f>
        <v>1</v>
      </c>
      <c r="O16" s="9">
        <f t="shared" si="2"/>
        <v>1</v>
      </c>
      <c r="P16" s="10">
        <f>IF('Data Entry'!$D19="","",IF(Z16="TRUE",1,0))</f>
        <v>0</v>
      </c>
      <c r="Q16" s="6" t="str">
        <f>IF('Data Entry'!H19="","",IF(M16="",T16,U16))</f>
        <v>TRUE</v>
      </c>
      <c r="R16" s="6" t="str">
        <f>IF('Data Entry'!H19="","",IF(M16="",V16,W16))</f>
        <v>FALSE</v>
      </c>
      <c r="T16" s="56" t="str">
        <f>IF('Data Entry'!H19="","",IF($E16+$F16+$I16+$J16=4,"TRUE",IF($E16+$F16+$I16+$J16=8,"TRUE","FALSE")))</f>
        <v>TRUE</v>
      </c>
      <c r="U16" s="56" t="str">
        <f>IF('Data Entry'!K19="","",IF($E16+$F16+$I16+$J16+$M16+$N16=6,"TRUE",IF($E16+$F16+$I16+$J16+$M16+$N16=12,"TRUE","FALSE")))</f>
        <v>TRUE</v>
      </c>
      <c r="V16" s="56" t="str">
        <f>IF('Data Entry'!H19="","",IF($E16+$F16+$I16+$J16+$D16=5,"TRUE",IF($E16+$F16+$I16+$J16+$D16=10,"TRUE","FALSE")))</f>
        <v>FALSE</v>
      </c>
      <c r="W16" s="56" t="str">
        <f>IF('Data Entry'!K19="","",IF($E16+$F16+$I16+$J16+$M16+$N16+$D16=7,"TRUE",IF($E16+$F16+$I16+$J16+$M16+$N16+$D16=14,"TRUE","FALSE")))</f>
        <v>FALSE</v>
      </c>
      <c r="X16" s="54" t="str">
        <f>IF('Data Entry'!D19="","",IF(Calculations!D16+Calculations!E16+Calculations!F16=3,"TRUE",IF(Calculations!D16+Calculations!E16+Calculations!F16=6,"TRUE","FALSE")))</f>
        <v>FALSE</v>
      </c>
      <c r="Y16" s="54" t="str">
        <f>IF('Data Entry'!$D19="","",IF($D16+I16+J16=3,"TRUE",IF($D16+I16+J16=6,"TRUE","FALSE")))</f>
        <v>FALSE</v>
      </c>
      <c r="Z16" s="55" t="str">
        <f>IF('Data Entry'!K19="","",IF('Data Entry'!$D19="","",IF($D16+M16+N16=3,"TRUE",IF($D16+M16+N16=6,"TRUE","FALSE"))))</f>
        <v>FALSE</v>
      </c>
      <c r="AA16" s="122">
        <f t="shared" si="3"/>
        <v>0</v>
      </c>
      <c r="AB16" s="122">
        <f t="shared" si="4"/>
        <v>1</v>
      </c>
      <c r="AC16" s="122">
        <f t="shared" si="5"/>
        <v>0</v>
      </c>
      <c r="AD16" s="122">
        <f t="shared" si="6"/>
        <v>0</v>
      </c>
      <c r="AE16" s="122">
        <f t="shared" si="7"/>
        <v>1</v>
      </c>
      <c r="AF16" s="122">
        <f t="shared" si="11"/>
        <v>0</v>
      </c>
      <c r="AG16" s="122">
        <f t="shared" si="8"/>
        <v>0</v>
      </c>
      <c r="AH16" s="122">
        <f t="shared" si="9"/>
        <v>1</v>
      </c>
      <c r="AI16" s="122">
        <f t="shared" si="10"/>
        <v>0</v>
      </c>
    </row>
    <row r="17" spans="3:35" ht="12.75">
      <c r="C17" s="21">
        <v>7</v>
      </c>
      <c r="D17" s="36">
        <f>IF('Data Entry'!D20="","",IF('Data Entry'!D20='Data Entry'!$D$8,'Data Entry'!$C$8,'Data Entry'!$C$9))</f>
        <v>1</v>
      </c>
      <c r="E17" s="9">
        <f>IF('Data Entry'!E20="","",IF('Data Entry'!E20='Data Entry'!$D$8,'Data Entry'!$C$8,'Data Entry'!$C$9))</f>
        <v>1</v>
      </c>
      <c r="F17" s="10">
        <f>IF('Data Entry'!F20="","",IF('Data Entry'!F20='Data Entry'!$D$8,'Data Entry'!$C$8,'Data Entry'!$C$9))</f>
        <v>1</v>
      </c>
      <c r="G17" s="9">
        <f t="shared" si="0"/>
        <v>1</v>
      </c>
      <c r="H17" s="10">
        <f>IF('Data Entry'!$D20="","",IF(X17="TRUE",1,0))</f>
        <v>1</v>
      </c>
      <c r="I17" s="9">
        <f>IF('Data Entry'!I20="","",IF('Data Entry'!H20='Data Entry'!$D$8,'Data Entry'!$C$8,'Data Entry'!$C$9))</f>
        <v>1</v>
      </c>
      <c r="J17" s="10">
        <f>IF('Data Entry'!H20="","",IF('Data Entry'!I20='Data Entry'!$D$8,'Data Entry'!$C$8,'Data Entry'!$C$9))</f>
        <v>1</v>
      </c>
      <c r="K17" s="9">
        <f t="shared" si="1"/>
        <v>1</v>
      </c>
      <c r="L17" s="10">
        <f>IF('Data Entry'!$D20="","",IF(Y17="TRUE",1,0))</f>
        <v>1</v>
      </c>
      <c r="M17" s="9">
        <f>IF('Data Entry'!L20="","",IF('Data Entry'!K20='Data Entry'!$D$8,'Data Entry'!$C$8,'Data Entry'!$C$9))</f>
        <v>1</v>
      </c>
      <c r="N17" s="9">
        <f>IF('Data Entry'!K20="","",IF('Data Entry'!L20='Data Entry'!$D$8,'Data Entry'!$C$8,'Data Entry'!$C$9))</f>
        <v>1</v>
      </c>
      <c r="O17" s="9">
        <f t="shared" si="2"/>
        <v>1</v>
      </c>
      <c r="P17" s="10">
        <f>IF('Data Entry'!$D20="","",IF(Z17="TRUE",1,0))</f>
        <v>1</v>
      </c>
      <c r="Q17" s="6" t="str">
        <f>IF('Data Entry'!H20="","",IF(M17="",T17,U17))</f>
        <v>TRUE</v>
      </c>
      <c r="R17" s="6" t="str">
        <f>IF('Data Entry'!H20="","",IF(M17="",V17,W17))</f>
        <v>TRUE</v>
      </c>
      <c r="T17" s="56" t="str">
        <f>IF('Data Entry'!H20="","",IF($E17+$F17+$I17+$J17=4,"TRUE",IF($E17+$F17+$I17+$J17=8,"TRUE","FALSE")))</f>
        <v>TRUE</v>
      </c>
      <c r="U17" s="56" t="str">
        <f>IF('Data Entry'!K20="","",IF($E17+$F17+$I17+$J17+$M17+$N17=6,"TRUE",IF($E17+$F17+$I17+$J17+$M17+$N17=12,"TRUE","FALSE")))</f>
        <v>TRUE</v>
      </c>
      <c r="V17" s="56" t="str">
        <f>IF('Data Entry'!H20="","",IF($E17+$F17+$I17+$J17+$D17=5,"TRUE",IF($E17+$F17+$I17+$J17+$D17=10,"TRUE","FALSE")))</f>
        <v>TRUE</v>
      </c>
      <c r="W17" s="56" t="str">
        <f>IF('Data Entry'!K20="","",IF($E17+$F17+$I17+$J17+$M17+$N17+$D17=7,"TRUE",IF($E17+$F17+$I17+$J17+$M17+$N17+$D17=14,"TRUE","FALSE")))</f>
        <v>TRUE</v>
      </c>
      <c r="X17" s="54" t="str">
        <f>IF('Data Entry'!D20="","",IF(Calculations!D17+Calculations!E17+Calculations!F17=3,"TRUE",IF(Calculations!D17+Calculations!E17+Calculations!F17=6,"TRUE","FALSE")))</f>
        <v>TRUE</v>
      </c>
      <c r="Y17" s="54" t="str">
        <f>IF('Data Entry'!$D20="","",IF($D17+I17+J17=3,"TRUE",IF($D17+I17+J17=6,"TRUE","FALSE")))</f>
        <v>TRUE</v>
      </c>
      <c r="Z17" s="55" t="str">
        <f>IF('Data Entry'!K20="","",IF('Data Entry'!$D20="","",IF($D17+M17+N17=3,"TRUE",IF($D17+M17+N17=6,"TRUE","FALSE"))))</f>
        <v>TRUE</v>
      </c>
      <c r="AA17" s="122">
        <f t="shared" si="3"/>
        <v>0</v>
      </c>
      <c r="AB17" s="122">
        <f t="shared" si="4"/>
        <v>0</v>
      </c>
      <c r="AC17" s="122">
        <f t="shared" si="5"/>
        <v>0</v>
      </c>
      <c r="AD17" s="122">
        <f t="shared" si="6"/>
        <v>0</v>
      </c>
      <c r="AE17" s="122">
        <f t="shared" si="7"/>
        <v>0</v>
      </c>
      <c r="AF17" s="122">
        <f t="shared" si="11"/>
        <v>0</v>
      </c>
      <c r="AG17" s="122">
        <f t="shared" si="8"/>
        <v>0</v>
      </c>
      <c r="AH17" s="122">
        <f t="shared" si="9"/>
        <v>0</v>
      </c>
      <c r="AI17" s="122">
        <f t="shared" si="10"/>
        <v>0</v>
      </c>
    </row>
    <row r="18" spans="3:35" ht="12.75">
      <c r="C18" s="21">
        <v>8</v>
      </c>
      <c r="D18" s="36">
        <f>IF('Data Entry'!D21="","",IF('Data Entry'!D21='Data Entry'!$D$8,'Data Entry'!$C$8,'Data Entry'!$C$9))</f>
        <v>1</v>
      </c>
      <c r="E18" s="9">
        <f>IF('Data Entry'!E21="","",IF('Data Entry'!E21='Data Entry'!$D$8,'Data Entry'!$C$8,'Data Entry'!$C$9))</f>
        <v>1</v>
      </c>
      <c r="F18" s="10">
        <f>IF('Data Entry'!F21="","",IF('Data Entry'!F21='Data Entry'!$D$8,'Data Entry'!$C$8,'Data Entry'!$C$9))</f>
        <v>1</v>
      </c>
      <c r="G18" s="9">
        <f t="shared" si="0"/>
        <v>1</v>
      </c>
      <c r="H18" s="10">
        <f>IF('Data Entry'!$D21="","",IF(X18="TRUE",1,0))</f>
        <v>1</v>
      </c>
      <c r="I18" s="9">
        <f>IF('Data Entry'!I21="","",IF('Data Entry'!H21='Data Entry'!$D$8,'Data Entry'!$C$8,'Data Entry'!$C$9))</f>
        <v>1</v>
      </c>
      <c r="J18" s="10">
        <f>IF('Data Entry'!H21="","",IF('Data Entry'!I21='Data Entry'!$D$8,'Data Entry'!$C$8,'Data Entry'!$C$9))</f>
        <v>1</v>
      </c>
      <c r="K18" s="9">
        <f t="shared" si="1"/>
        <v>1</v>
      </c>
      <c r="L18" s="10">
        <f>IF('Data Entry'!$D21="","",IF(Y18="TRUE",1,0))</f>
        <v>1</v>
      </c>
      <c r="M18" s="9">
        <f>IF('Data Entry'!L21="","",IF('Data Entry'!K21='Data Entry'!$D$8,'Data Entry'!$C$8,'Data Entry'!$C$9))</f>
        <v>1</v>
      </c>
      <c r="N18" s="9">
        <f>IF('Data Entry'!K21="","",IF('Data Entry'!L21='Data Entry'!$D$8,'Data Entry'!$C$8,'Data Entry'!$C$9))</f>
        <v>1</v>
      </c>
      <c r="O18" s="9">
        <f t="shared" si="2"/>
        <v>1</v>
      </c>
      <c r="P18" s="10">
        <f>IF('Data Entry'!$D21="","",IF(Z18="TRUE",1,0))</f>
        <v>1</v>
      </c>
      <c r="Q18" s="6" t="str">
        <f>IF('Data Entry'!H21="","",IF(M18="",T18,U18))</f>
        <v>TRUE</v>
      </c>
      <c r="R18" s="6" t="str">
        <f>IF('Data Entry'!H21="","",IF(M18="",V18,W18))</f>
        <v>TRUE</v>
      </c>
      <c r="T18" s="56" t="str">
        <f>IF('Data Entry'!H21="","",IF($E18+$F18+$I18+$J18=4,"TRUE",IF($E18+$F18+$I18+$J18=8,"TRUE","FALSE")))</f>
        <v>TRUE</v>
      </c>
      <c r="U18" s="56" t="str">
        <f>IF('Data Entry'!K21="","",IF($E18+$F18+$I18+$J18+$M18+$N18=6,"TRUE",IF($E18+$F18+$I18+$J18+$M18+$N18=12,"TRUE","FALSE")))</f>
        <v>TRUE</v>
      </c>
      <c r="V18" s="56" t="str">
        <f>IF('Data Entry'!H21="","",IF($E18+$F18+$I18+$J18+$D18=5,"TRUE",IF($E18+$F18+$I18+$J18+$D18=10,"TRUE","FALSE")))</f>
        <v>TRUE</v>
      </c>
      <c r="W18" s="56" t="str">
        <f>IF('Data Entry'!K21="","",IF($E18+$F18+$I18+$J18+$M18+$N18+$D18=7,"TRUE",IF($E18+$F18+$I18+$J18+$M18+$N18+$D18=14,"TRUE","FALSE")))</f>
        <v>TRUE</v>
      </c>
      <c r="X18" s="54" t="str">
        <f>IF('Data Entry'!D21="","",IF(Calculations!D18+Calculations!E18+Calculations!F18=3,"TRUE",IF(Calculations!D18+Calculations!E18+Calculations!F18=6,"TRUE","FALSE")))</f>
        <v>TRUE</v>
      </c>
      <c r="Y18" s="54" t="str">
        <f>IF('Data Entry'!$D21="","",IF($D18+I18+J18=3,"TRUE",IF($D18+I18+J18=6,"TRUE","FALSE")))</f>
        <v>TRUE</v>
      </c>
      <c r="Z18" s="55" t="str">
        <f>IF('Data Entry'!K21="","",IF('Data Entry'!$D21="","",IF($D18+M18+N18=3,"TRUE",IF($D18+M18+N18=6,"TRUE","FALSE"))))</f>
        <v>TRUE</v>
      </c>
      <c r="AA18" s="122">
        <f t="shared" si="3"/>
        <v>0</v>
      </c>
      <c r="AB18" s="122">
        <f t="shared" si="4"/>
        <v>0</v>
      </c>
      <c r="AC18" s="122">
        <f t="shared" si="5"/>
        <v>0</v>
      </c>
      <c r="AD18" s="122">
        <f t="shared" si="6"/>
        <v>0</v>
      </c>
      <c r="AE18" s="122">
        <f t="shared" si="7"/>
        <v>0</v>
      </c>
      <c r="AF18" s="122">
        <f t="shared" si="11"/>
        <v>0</v>
      </c>
      <c r="AG18" s="122">
        <f t="shared" si="8"/>
        <v>0</v>
      </c>
      <c r="AH18" s="122">
        <f t="shared" si="9"/>
        <v>0</v>
      </c>
      <c r="AI18" s="122">
        <f t="shared" si="10"/>
        <v>0</v>
      </c>
    </row>
    <row r="19" spans="3:35" ht="12.75">
      <c r="C19" s="21">
        <v>9</v>
      </c>
      <c r="D19" s="36">
        <f>IF('Data Entry'!D22="","",IF('Data Entry'!D22='Data Entry'!$D$8,'Data Entry'!$C$8,'Data Entry'!$C$9))</f>
        <v>2</v>
      </c>
      <c r="E19" s="9">
        <f>IF('Data Entry'!E22="","",IF('Data Entry'!E22='Data Entry'!$D$8,'Data Entry'!$C$8,'Data Entry'!$C$9))</f>
        <v>2</v>
      </c>
      <c r="F19" s="10">
        <f>IF('Data Entry'!F22="","",IF('Data Entry'!F22='Data Entry'!$D$8,'Data Entry'!$C$8,'Data Entry'!$C$9))</f>
        <v>2</v>
      </c>
      <c r="G19" s="9">
        <f t="shared" si="0"/>
        <v>1</v>
      </c>
      <c r="H19" s="10">
        <f>IF('Data Entry'!$D22="","",IF(X19="TRUE",1,0))</f>
        <v>1</v>
      </c>
      <c r="I19" s="9">
        <f>IF('Data Entry'!I22="","",IF('Data Entry'!H22='Data Entry'!$D$8,'Data Entry'!$C$8,'Data Entry'!$C$9))</f>
        <v>2</v>
      </c>
      <c r="J19" s="10">
        <f>IF('Data Entry'!H22="","",IF('Data Entry'!I22='Data Entry'!$D$8,'Data Entry'!$C$8,'Data Entry'!$C$9))</f>
        <v>2</v>
      </c>
      <c r="K19" s="9">
        <f t="shared" si="1"/>
        <v>1</v>
      </c>
      <c r="L19" s="10">
        <f>IF('Data Entry'!$D22="","",IF(Y19="TRUE",1,0))</f>
        <v>1</v>
      </c>
      <c r="M19" s="9">
        <f>IF('Data Entry'!L22="","",IF('Data Entry'!K22='Data Entry'!$D$8,'Data Entry'!$C$8,'Data Entry'!$C$9))</f>
        <v>2</v>
      </c>
      <c r="N19" s="9">
        <f>IF('Data Entry'!K22="","",IF('Data Entry'!L22='Data Entry'!$D$8,'Data Entry'!$C$8,'Data Entry'!$C$9))</f>
        <v>2</v>
      </c>
      <c r="O19" s="9">
        <f t="shared" si="2"/>
        <v>1</v>
      </c>
      <c r="P19" s="10">
        <f>IF('Data Entry'!$D22="","",IF(Z19="TRUE",1,0))</f>
        <v>1</v>
      </c>
      <c r="Q19" s="6" t="str">
        <f>IF('Data Entry'!H22="","",IF(M19="",T19,U19))</f>
        <v>TRUE</v>
      </c>
      <c r="R19" s="6" t="str">
        <f>IF('Data Entry'!H22="","",IF(M19="",V19,W19))</f>
        <v>TRUE</v>
      </c>
      <c r="T19" s="56" t="str">
        <f>IF('Data Entry'!H22="","",IF($E19+$F19+$I19+$J19=4,"TRUE",IF($E19+$F19+$I19+$J19=8,"TRUE","FALSE")))</f>
        <v>TRUE</v>
      </c>
      <c r="U19" s="56" t="str">
        <f>IF('Data Entry'!K22="","",IF($E19+$F19+$I19+$J19+$M19+$N19=6,"TRUE",IF($E19+$F19+$I19+$J19+$M19+$N19=12,"TRUE","FALSE")))</f>
        <v>TRUE</v>
      </c>
      <c r="V19" s="56" t="str">
        <f>IF('Data Entry'!H22="","",IF($E19+$F19+$I19+$J19+$D19=5,"TRUE",IF($E19+$F19+$I19+$J19+$D19=10,"TRUE","FALSE")))</f>
        <v>TRUE</v>
      </c>
      <c r="W19" s="56" t="str">
        <f>IF('Data Entry'!K22="","",IF($E19+$F19+$I19+$J19+$M19+$N19+$D19=7,"TRUE",IF($E19+$F19+$I19+$J19+$M19+$N19+$D19=14,"TRUE","FALSE")))</f>
        <v>TRUE</v>
      </c>
      <c r="X19" s="54" t="str">
        <f>IF('Data Entry'!D22="","",IF(Calculations!D19+Calculations!E19+Calculations!F19=3,"TRUE",IF(Calculations!D19+Calculations!E19+Calculations!F19=6,"TRUE","FALSE")))</f>
        <v>TRUE</v>
      </c>
      <c r="Y19" s="54" t="str">
        <f>IF('Data Entry'!$D22="","",IF($D19+I19+J19=3,"TRUE",IF($D19+I19+J19=6,"TRUE","FALSE")))</f>
        <v>TRUE</v>
      </c>
      <c r="Z19" s="55" t="str">
        <f>IF('Data Entry'!K22="","",IF('Data Entry'!$D22="","",IF($D19+M19+N19=3,"TRUE",IF($D19+M19+N19=6,"TRUE","FALSE"))))</f>
        <v>TRUE</v>
      </c>
      <c r="AA19" s="122">
        <f t="shared" si="3"/>
        <v>0</v>
      </c>
      <c r="AB19" s="122">
        <f t="shared" si="4"/>
        <v>0</v>
      </c>
      <c r="AC19" s="122">
        <f t="shared" si="5"/>
        <v>0</v>
      </c>
      <c r="AD19" s="122">
        <f t="shared" si="6"/>
        <v>0</v>
      </c>
      <c r="AE19" s="122">
        <f t="shared" si="7"/>
        <v>0</v>
      </c>
      <c r="AF19" s="122">
        <f t="shared" si="11"/>
        <v>0</v>
      </c>
      <c r="AG19" s="122">
        <f t="shared" si="8"/>
        <v>0</v>
      </c>
      <c r="AH19" s="122">
        <f t="shared" si="9"/>
        <v>0</v>
      </c>
      <c r="AI19" s="122">
        <f t="shared" si="10"/>
        <v>0</v>
      </c>
    </row>
    <row r="20" spans="3:35" ht="12.75">
      <c r="C20" s="21">
        <v>10</v>
      </c>
      <c r="D20" s="36">
        <f>IF('Data Entry'!D23="","",IF('Data Entry'!D23='Data Entry'!$D$8,'Data Entry'!$C$8,'Data Entry'!$C$9))</f>
        <v>1</v>
      </c>
      <c r="E20" s="9">
        <f>IF('Data Entry'!E23="","",IF('Data Entry'!E23='Data Entry'!$D$8,'Data Entry'!$C$8,'Data Entry'!$C$9))</f>
        <v>1</v>
      </c>
      <c r="F20" s="10">
        <f>IF('Data Entry'!F23="","",IF('Data Entry'!F23='Data Entry'!$D$8,'Data Entry'!$C$8,'Data Entry'!$C$9))</f>
        <v>1</v>
      </c>
      <c r="G20" s="9">
        <f t="shared" si="0"/>
        <v>1</v>
      </c>
      <c r="H20" s="10">
        <f>IF('Data Entry'!$D23="","",IF(X20="TRUE",1,0))</f>
        <v>1</v>
      </c>
      <c r="I20" s="9">
        <f>IF('Data Entry'!I23="","",IF('Data Entry'!H23='Data Entry'!$D$8,'Data Entry'!$C$8,'Data Entry'!$C$9))</f>
        <v>1</v>
      </c>
      <c r="J20" s="10">
        <f>IF('Data Entry'!H23="","",IF('Data Entry'!I23='Data Entry'!$D$8,'Data Entry'!$C$8,'Data Entry'!$C$9))</f>
        <v>1</v>
      </c>
      <c r="K20" s="9">
        <f t="shared" si="1"/>
        <v>1</v>
      </c>
      <c r="L20" s="10">
        <f>IF('Data Entry'!$D23="","",IF(Y20="TRUE",1,0))</f>
        <v>1</v>
      </c>
      <c r="M20" s="9">
        <f>IF('Data Entry'!L23="","",IF('Data Entry'!K23='Data Entry'!$D$8,'Data Entry'!$C$8,'Data Entry'!$C$9))</f>
        <v>1</v>
      </c>
      <c r="N20" s="9">
        <f>IF('Data Entry'!K23="","",IF('Data Entry'!L23='Data Entry'!$D$8,'Data Entry'!$C$8,'Data Entry'!$C$9))</f>
        <v>1</v>
      </c>
      <c r="O20" s="9">
        <f t="shared" si="2"/>
        <v>1</v>
      </c>
      <c r="P20" s="10">
        <f>IF('Data Entry'!$D23="","",IF(Z20="TRUE",1,0))</f>
        <v>1</v>
      </c>
      <c r="Q20" s="6" t="str">
        <f>IF('Data Entry'!H23="","",IF(M20="",T20,U20))</f>
        <v>TRUE</v>
      </c>
      <c r="R20" s="6" t="str">
        <f>IF('Data Entry'!H23="","",IF(M20="",V20,W20))</f>
        <v>TRUE</v>
      </c>
      <c r="T20" s="56" t="str">
        <f>IF('Data Entry'!H23="","",IF($E20+$F20+$I20+$J20=4,"TRUE",IF($E20+$F20+$I20+$J20=8,"TRUE","FALSE")))</f>
        <v>TRUE</v>
      </c>
      <c r="U20" s="56" t="str">
        <f>IF('Data Entry'!K23="","",IF($E20+$F20+$I20+$J20+$M20+$N20=6,"TRUE",IF($E20+$F20+$I20+$J20+$M20+$N20=12,"TRUE","FALSE")))</f>
        <v>TRUE</v>
      </c>
      <c r="V20" s="56" t="str">
        <f>IF('Data Entry'!H23="","",IF($E20+$F20+$I20+$J20+$D20=5,"TRUE",IF($E20+$F20+$I20+$J20+$D20=10,"TRUE","FALSE")))</f>
        <v>TRUE</v>
      </c>
      <c r="W20" s="56" t="str">
        <f>IF('Data Entry'!K23="","",IF($E20+$F20+$I20+$J20+$M20+$N20+$D20=7,"TRUE",IF($E20+$F20+$I20+$J20+$M20+$N20+$D20=14,"TRUE","FALSE")))</f>
        <v>TRUE</v>
      </c>
      <c r="X20" s="54" t="str">
        <f>IF('Data Entry'!D23="","",IF(Calculations!D20+Calculations!E20+Calculations!F20=3,"TRUE",IF(Calculations!D20+Calculations!E20+Calculations!F20=6,"TRUE","FALSE")))</f>
        <v>TRUE</v>
      </c>
      <c r="Y20" s="54" t="str">
        <f>IF('Data Entry'!$D23="","",IF($D20+I20+J20=3,"TRUE",IF($D20+I20+J20=6,"TRUE","FALSE")))</f>
        <v>TRUE</v>
      </c>
      <c r="Z20" s="55" t="str">
        <f>IF('Data Entry'!K23="","",IF('Data Entry'!$D23="","",IF($D20+M20+N20=3,"TRUE",IF($D20+M20+N20=6,"TRUE","FALSE"))))</f>
        <v>TRUE</v>
      </c>
      <c r="AA20" s="122">
        <f t="shared" si="3"/>
        <v>0</v>
      </c>
      <c r="AB20" s="122">
        <f t="shared" si="4"/>
        <v>0</v>
      </c>
      <c r="AC20" s="122">
        <f t="shared" si="5"/>
        <v>0</v>
      </c>
      <c r="AD20" s="122">
        <f t="shared" si="6"/>
        <v>0</v>
      </c>
      <c r="AE20" s="122">
        <f t="shared" si="7"/>
        <v>0</v>
      </c>
      <c r="AF20" s="122">
        <f t="shared" si="11"/>
        <v>0</v>
      </c>
      <c r="AG20" s="122">
        <f t="shared" si="8"/>
        <v>0</v>
      </c>
      <c r="AH20" s="122">
        <f t="shared" si="9"/>
        <v>0</v>
      </c>
      <c r="AI20" s="122">
        <f t="shared" si="10"/>
        <v>0</v>
      </c>
    </row>
    <row r="21" spans="3:35" ht="12.75">
      <c r="C21" s="21">
        <v>11</v>
      </c>
      <c r="D21" s="36">
        <f>IF('Data Entry'!D24="","",IF('Data Entry'!D24='Data Entry'!$D$8,'Data Entry'!$C$8,'Data Entry'!$C$9))</f>
        <v>1</v>
      </c>
      <c r="E21" s="9">
        <f>IF('Data Entry'!E24="","",IF('Data Entry'!E24='Data Entry'!$D$8,'Data Entry'!$C$8,'Data Entry'!$C$9))</f>
        <v>1</v>
      </c>
      <c r="F21" s="10">
        <f>IF('Data Entry'!F24="","",IF('Data Entry'!F24='Data Entry'!$D$8,'Data Entry'!$C$8,'Data Entry'!$C$9))</f>
        <v>1</v>
      </c>
      <c r="G21" s="9">
        <f t="shared" si="0"/>
        <v>1</v>
      </c>
      <c r="H21" s="10">
        <f>IF('Data Entry'!$D24="","",IF(X21="TRUE",1,0))</f>
        <v>1</v>
      </c>
      <c r="I21" s="9">
        <f>IF('Data Entry'!I24="","",IF('Data Entry'!H24='Data Entry'!$D$8,'Data Entry'!$C$8,'Data Entry'!$C$9))</f>
        <v>1</v>
      </c>
      <c r="J21" s="10">
        <f>IF('Data Entry'!H24="","",IF('Data Entry'!I24='Data Entry'!$D$8,'Data Entry'!$C$8,'Data Entry'!$C$9))</f>
        <v>1</v>
      </c>
      <c r="K21" s="9">
        <f t="shared" si="1"/>
        <v>1</v>
      </c>
      <c r="L21" s="10">
        <f>IF('Data Entry'!$D24="","",IF(Y21="TRUE",1,0))</f>
        <v>1</v>
      </c>
      <c r="M21" s="9">
        <f>IF('Data Entry'!L24="","",IF('Data Entry'!K24='Data Entry'!$D$8,'Data Entry'!$C$8,'Data Entry'!$C$9))</f>
        <v>1</v>
      </c>
      <c r="N21" s="9">
        <f>IF('Data Entry'!K24="","",IF('Data Entry'!L24='Data Entry'!$D$8,'Data Entry'!$C$8,'Data Entry'!$C$9))</f>
        <v>1</v>
      </c>
      <c r="O21" s="9">
        <f t="shared" si="2"/>
        <v>1</v>
      </c>
      <c r="P21" s="10">
        <f>IF('Data Entry'!$D24="","",IF(Z21="TRUE",1,0))</f>
        <v>1</v>
      </c>
      <c r="Q21" s="6" t="str">
        <f>IF('Data Entry'!H24="","",IF(M21="",T21,U21))</f>
        <v>TRUE</v>
      </c>
      <c r="R21" s="6" t="str">
        <f>IF('Data Entry'!H24="","",IF(M21="",V21,W21))</f>
        <v>TRUE</v>
      </c>
      <c r="T21" s="56" t="str">
        <f>IF('Data Entry'!H24="","",IF($E21+$F21+$I21+$J21=4,"TRUE",IF($E21+$F21+$I21+$J21=8,"TRUE","FALSE")))</f>
        <v>TRUE</v>
      </c>
      <c r="U21" s="56" t="str">
        <f>IF('Data Entry'!K24="","",IF($E21+$F21+$I21+$J21+$M21+$N21=6,"TRUE",IF($E21+$F21+$I21+$J21+$M21+$N21=12,"TRUE","FALSE")))</f>
        <v>TRUE</v>
      </c>
      <c r="V21" s="56" t="str">
        <f>IF('Data Entry'!H24="","",IF($E21+$F21+$I21+$J21+$D21=5,"TRUE",IF($E21+$F21+$I21+$J21+$D21=10,"TRUE","FALSE")))</f>
        <v>TRUE</v>
      </c>
      <c r="W21" s="56" t="str">
        <f>IF('Data Entry'!K24="","",IF($E21+$F21+$I21+$J21+$M21+$N21+$D21=7,"TRUE",IF($E21+$F21+$I21+$J21+$M21+$N21+$D21=14,"TRUE","FALSE")))</f>
        <v>TRUE</v>
      </c>
      <c r="X21" s="54" t="str">
        <f>IF('Data Entry'!D24="","",IF(Calculations!D21+Calculations!E21+Calculations!F21=3,"TRUE",IF(Calculations!D21+Calculations!E21+Calculations!F21=6,"TRUE","FALSE")))</f>
        <v>TRUE</v>
      </c>
      <c r="Y21" s="54" t="str">
        <f>IF('Data Entry'!$D24="","",IF($D21+I21+J21=3,"TRUE",IF($D21+I21+J21=6,"TRUE","FALSE")))</f>
        <v>TRUE</v>
      </c>
      <c r="Z21" s="55" t="str">
        <f>IF('Data Entry'!K24="","",IF('Data Entry'!$D24="","",IF($D21+M21+N21=3,"TRUE",IF($D21+M21+N21=6,"TRUE","FALSE"))))</f>
        <v>TRUE</v>
      </c>
      <c r="AA21" s="122">
        <f t="shared" si="3"/>
        <v>0</v>
      </c>
      <c r="AB21" s="122">
        <f t="shared" si="4"/>
        <v>0</v>
      </c>
      <c r="AC21" s="122">
        <f t="shared" si="5"/>
        <v>0</v>
      </c>
      <c r="AD21" s="122">
        <f t="shared" si="6"/>
        <v>0</v>
      </c>
      <c r="AE21" s="122">
        <f t="shared" si="7"/>
        <v>0</v>
      </c>
      <c r="AF21" s="122">
        <f t="shared" si="11"/>
        <v>0</v>
      </c>
      <c r="AG21" s="122">
        <f t="shared" si="8"/>
        <v>0</v>
      </c>
      <c r="AH21" s="122">
        <f t="shared" si="9"/>
        <v>0</v>
      </c>
      <c r="AI21" s="122">
        <f t="shared" si="10"/>
        <v>0</v>
      </c>
    </row>
    <row r="22" spans="3:35" ht="12.75">
      <c r="C22" s="21">
        <v>12</v>
      </c>
      <c r="D22" s="36">
        <f>IF('Data Entry'!D25="","",IF('Data Entry'!D25='Data Entry'!$D$8,'Data Entry'!$C$8,'Data Entry'!$C$9))</f>
        <v>1</v>
      </c>
      <c r="E22" s="9">
        <f>IF('Data Entry'!E25="","",IF('Data Entry'!E25='Data Entry'!$D$8,'Data Entry'!$C$8,'Data Entry'!$C$9))</f>
        <v>1</v>
      </c>
      <c r="F22" s="10">
        <f>IF('Data Entry'!F25="","",IF('Data Entry'!F25='Data Entry'!$D$8,'Data Entry'!$C$8,'Data Entry'!$C$9))</f>
        <v>1</v>
      </c>
      <c r="G22" s="9">
        <f t="shared" si="0"/>
        <v>1</v>
      </c>
      <c r="H22" s="10">
        <f>IF('Data Entry'!$D25="","",IF(X22="TRUE",1,0))</f>
        <v>1</v>
      </c>
      <c r="I22" s="9">
        <f>IF('Data Entry'!I25="","",IF('Data Entry'!H25='Data Entry'!$D$8,'Data Entry'!$C$8,'Data Entry'!$C$9))</f>
        <v>1</v>
      </c>
      <c r="J22" s="10">
        <f>IF('Data Entry'!H25="","",IF('Data Entry'!I25='Data Entry'!$D$8,'Data Entry'!$C$8,'Data Entry'!$C$9))</f>
        <v>1</v>
      </c>
      <c r="K22" s="9">
        <f t="shared" si="1"/>
        <v>1</v>
      </c>
      <c r="L22" s="10">
        <f>IF('Data Entry'!$D25="","",IF(Y22="TRUE",1,0))</f>
        <v>1</v>
      </c>
      <c r="M22" s="9">
        <f>IF('Data Entry'!L25="","",IF('Data Entry'!K25='Data Entry'!$D$8,'Data Entry'!$C$8,'Data Entry'!$C$9))</f>
        <v>1</v>
      </c>
      <c r="N22" s="9">
        <f>IF('Data Entry'!K25="","",IF('Data Entry'!L25='Data Entry'!$D$8,'Data Entry'!$C$8,'Data Entry'!$C$9))</f>
        <v>1</v>
      </c>
      <c r="O22" s="9">
        <f t="shared" si="2"/>
        <v>1</v>
      </c>
      <c r="P22" s="10">
        <f>IF('Data Entry'!$D25="","",IF(Z22="TRUE",1,0))</f>
        <v>1</v>
      </c>
      <c r="Q22" s="6" t="str">
        <f>IF('Data Entry'!H25="","",IF(M22="",T22,U22))</f>
        <v>TRUE</v>
      </c>
      <c r="R22" s="6" t="str">
        <f>IF('Data Entry'!H25="","",IF(M22="",V22,W22))</f>
        <v>TRUE</v>
      </c>
      <c r="T22" s="56" t="str">
        <f>IF('Data Entry'!H25="","",IF($E22+$F22+$I22+$J22=4,"TRUE",IF($E22+$F22+$I22+$J22=8,"TRUE","FALSE")))</f>
        <v>TRUE</v>
      </c>
      <c r="U22" s="56" t="str">
        <f>IF('Data Entry'!K25="","",IF($E22+$F22+$I22+$J22+$M22+$N22=6,"TRUE",IF($E22+$F22+$I22+$J22+$M22+$N22=12,"TRUE","FALSE")))</f>
        <v>TRUE</v>
      </c>
      <c r="V22" s="56" t="str">
        <f>IF('Data Entry'!H25="","",IF($E22+$F22+$I22+$J22+$D22=5,"TRUE",IF($E22+$F22+$I22+$J22+$D22=10,"TRUE","FALSE")))</f>
        <v>TRUE</v>
      </c>
      <c r="W22" s="56" t="str">
        <f>IF('Data Entry'!K25="","",IF($E22+$F22+$I22+$J22+$M22+$N22+$D22=7,"TRUE",IF($E22+$F22+$I22+$J22+$M22+$N22+$D22=14,"TRUE","FALSE")))</f>
        <v>TRUE</v>
      </c>
      <c r="X22" s="54" t="str">
        <f>IF('Data Entry'!D25="","",IF(Calculations!D22+Calculations!E22+Calculations!F22=3,"TRUE",IF(Calculations!D22+Calculations!E22+Calculations!F22=6,"TRUE","FALSE")))</f>
        <v>TRUE</v>
      </c>
      <c r="Y22" s="54" t="str">
        <f>IF('Data Entry'!$D25="","",IF($D22+I22+J22=3,"TRUE",IF($D22+I22+J22=6,"TRUE","FALSE")))</f>
        <v>TRUE</v>
      </c>
      <c r="Z22" s="55" t="str">
        <f>IF('Data Entry'!K25="","",IF('Data Entry'!$D25="","",IF($D22+M22+N22=3,"TRUE",IF($D22+M22+N22=6,"TRUE","FALSE"))))</f>
        <v>TRUE</v>
      </c>
      <c r="AA22" s="122">
        <f t="shared" si="3"/>
        <v>0</v>
      </c>
      <c r="AB22" s="122">
        <f t="shared" si="4"/>
        <v>0</v>
      </c>
      <c r="AC22" s="122">
        <f t="shared" si="5"/>
        <v>0</v>
      </c>
      <c r="AD22" s="122">
        <f t="shared" si="6"/>
        <v>0</v>
      </c>
      <c r="AE22" s="122">
        <f t="shared" si="7"/>
        <v>0</v>
      </c>
      <c r="AF22" s="122">
        <f t="shared" si="11"/>
        <v>0</v>
      </c>
      <c r="AG22" s="122">
        <f t="shared" si="8"/>
        <v>0</v>
      </c>
      <c r="AH22" s="122">
        <f t="shared" si="9"/>
        <v>0</v>
      </c>
      <c r="AI22" s="122">
        <f t="shared" si="10"/>
        <v>0</v>
      </c>
    </row>
    <row r="23" spans="3:35" ht="12.75">
      <c r="C23" s="21">
        <v>13</v>
      </c>
      <c r="D23" s="36">
        <f>IF('Data Entry'!D26="","",IF('Data Entry'!D26='Data Entry'!$D$8,'Data Entry'!$C$8,'Data Entry'!$C$9))</f>
        <v>1</v>
      </c>
      <c r="E23" s="9">
        <f>IF('Data Entry'!E26="","",IF('Data Entry'!E26='Data Entry'!$D$8,'Data Entry'!$C$8,'Data Entry'!$C$9))</f>
        <v>1</v>
      </c>
      <c r="F23" s="10">
        <f>IF('Data Entry'!F26="","",IF('Data Entry'!F26='Data Entry'!$D$8,'Data Entry'!$C$8,'Data Entry'!$C$9))</f>
        <v>1</v>
      </c>
      <c r="G23" s="9">
        <f t="shared" si="0"/>
        <v>1</v>
      </c>
      <c r="H23" s="10">
        <f>IF('Data Entry'!$D26="","",IF(X23="TRUE",1,0))</f>
        <v>1</v>
      </c>
      <c r="I23" s="9">
        <f>IF('Data Entry'!I26="","",IF('Data Entry'!H26='Data Entry'!$D$8,'Data Entry'!$C$8,'Data Entry'!$C$9))</f>
        <v>1</v>
      </c>
      <c r="J23" s="10">
        <f>IF('Data Entry'!H26="","",IF('Data Entry'!I26='Data Entry'!$D$8,'Data Entry'!$C$8,'Data Entry'!$C$9))</f>
        <v>1</v>
      </c>
      <c r="K23" s="9">
        <f t="shared" si="1"/>
        <v>1</v>
      </c>
      <c r="L23" s="10">
        <f>IF('Data Entry'!$D26="","",IF(Y23="TRUE",1,0))</f>
        <v>1</v>
      </c>
      <c r="M23" s="9">
        <f>IF('Data Entry'!L26="","",IF('Data Entry'!K26='Data Entry'!$D$8,'Data Entry'!$C$8,'Data Entry'!$C$9))</f>
        <v>1</v>
      </c>
      <c r="N23" s="9">
        <f>IF('Data Entry'!K26="","",IF('Data Entry'!L26='Data Entry'!$D$8,'Data Entry'!$C$8,'Data Entry'!$C$9))</f>
        <v>1</v>
      </c>
      <c r="O23" s="9">
        <f t="shared" si="2"/>
        <v>1</v>
      </c>
      <c r="P23" s="10">
        <f>IF('Data Entry'!$D26="","",IF(Z23="TRUE",1,0))</f>
        <v>1</v>
      </c>
      <c r="Q23" s="6" t="str">
        <f>IF('Data Entry'!H26="","",IF(M23="",T23,U23))</f>
        <v>TRUE</v>
      </c>
      <c r="R23" s="6" t="str">
        <f>IF('Data Entry'!H26="","",IF(M23="",V23,W23))</f>
        <v>TRUE</v>
      </c>
      <c r="T23" s="56" t="str">
        <f>IF('Data Entry'!H26="","",IF($E23+$F23+$I23+$J23=4,"TRUE",IF($E23+$F23+$I23+$J23=8,"TRUE","FALSE")))</f>
        <v>TRUE</v>
      </c>
      <c r="U23" s="56" t="str">
        <f>IF('Data Entry'!K26="","",IF($E23+$F23+$I23+$J23+$M23+$N23=6,"TRUE",IF($E23+$F23+$I23+$J23+$M23+$N23=12,"TRUE","FALSE")))</f>
        <v>TRUE</v>
      </c>
      <c r="V23" s="56" t="str">
        <f>IF('Data Entry'!H26="","",IF($E23+$F23+$I23+$J23+$D23=5,"TRUE",IF($E23+$F23+$I23+$J23+$D23=10,"TRUE","FALSE")))</f>
        <v>TRUE</v>
      </c>
      <c r="W23" s="56" t="str">
        <f>IF('Data Entry'!K26="","",IF($E23+$F23+$I23+$J23+$M23+$N23+$D23=7,"TRUE",IF($E23+$F23+$I23+$J23+$M23+$N23+$D23=14,"TRUE","FALSE")))</f>
        <v>TRUE</v>
      </c>
      <c r="X23" s="54" t="str">
        <f>IF('Data Entry'!D26="","",IF(Calculations!D23+Calculations!E23+Calculations!F23=3,"TRUE",IF(Calculations!D23+Calculations!E23+Calculations!F23=6,"TRUE","FALSE")))</f>
        <v>TRUE</v>
      </c>
      <c r="Y23" s="54" t="str">
        <f>IF('Data Entry'!$D26="","",IF($D23+I23+J23=3,"TRUE",IF($D23+I23+J23=6,"TRUE","FALSE")))</f>
        <v>TRUE</v>
      </c>
      <c r="Z23" s="55" t="str">
        <f>IF('Data Entry'!K26="","",IF('Data Entry'!$D26="","",IF($D23+M23+N23=3,"TRUE",IF($D23+M23+N23=6,"TRUE","FALSE"))))</f>
        <v>TRUE</v>
      </c>
      <c r="AA23" s="122">
        <f t="shared" si="3"/>
        <v>0</v>
      </c>
      <c r="AB23" s="122">
        <f t="shared" si="4"/>
        <v>0</v>
      </c>
      <c r="AC23" s="122">
        <f t="shared" si="5"/>
        <v>0</v>
      </c>
      <c r="AD23" s="122">
        <f t="shared" si="6"/>
        <v>0</v>
      </c>
      <c r="AE23" s="122">
        <f t="shared" si="7"/>
        <v>0</v>
      </c>
      <c r="AF23" s="122">
        <f t="shared" si="11"/>
        <v>0</v>
      </c>
      <c r="AG23" s="122">
        <f t="shared" si="8"/>
        <v>0</v>
      </c>
      <c r="AH23" s="122">
        <f t="shared" si="9"/>
        <v>0</v>
      </c>
      <c r="AI23" s="122">
        <f t="shared" si="10"/>
        <v>0</v>
      </c>
    </row>
    <row r="24" spans="3:35" ht="12.75">
      <c r="C24" s="21">
        <v>14</v>
      </c>
      <c r="D24" s="36">
        <f>IF('Data Entry'!D27="","",IF('Data Entry'!D27='Data Entry'!$D$8,'Data Entry'!$C$8,'Data Entry'!$C$9))</f>
        <v>1</v>
      </c>
      <c r="E24" s="9">
        <f>IF('Data Entry'!E27="","",IF('Data Entry'!E27='Data Entry'!$D$8,'Data Entry'!$C$8,'Data Entry'!$C$9))</f>
        <v>1</v>
      </c>
      <c r="F24" s="10">
        <f>IF('Data Entry'!F27="","",IF('Data Entry'!F27='Data Entry'!$D$8,'Data Entry'!$C$8,'Data Entry'!$C$9))</f>
        <v>1</v>
      </c>
      <c r="G24" s="9">
        <f t="shared" si="0"/>
        <v>1</v>
      </c>
      <c r="H24" s="10">
        <f>IF('Data Entry'!$D27="","",IF(X24="TRUE",1,0))</f>
        <v>1</v>
      </c>
      <c r="I24" s="9">
        <f>IF('Data Entry'!I27="","",IF('Data Entry'!H27='Data Entry'!$D$8,'Data Entry'!$C$8,'Data Entry'!$C$9))</f>
        <v>1</v>
      </c>
      <c r="J24" s="10">
        <f>IF('Data Entry'!H27="","",IF('Data Entry'!I27='Data Entry'!$D$8,'Data Entry'!$C$8,'Data Entry'!$C$9))</f>
        <v>1</v>
      </c>
      <c r="K24" s="9">
        <f t="shared" si="1"/>
        <v>1</v>
      </c>
      <c r="L24" s="10">
        <f>IF('Data Entry'!$D27="","",IF(Y24="TRUE",1,0))</f>
        <v>1</v>
      </c>
      <c r="M24" s="9">
        <f>IF('Data Entry'!L27="","",IF('Data Entry'!K27='Data Entry'!$D$8,'Data Entry'!$C$8,'Data Entry'!$C$9))</f>
        <v>2</v>
      </c>
      <c r="N24" s="9">
        <f>IF('Data Entry'!K27="","",IF('Data Entry'!L27='Data Entry'!$D$8,'Data Entry'!$C$8,'Data Entry'!$C$9))</f>
        <v>1</v>
      </c>
      <c r="O24" s="9">
        <f t="shared" si="2"/>
        <v>0</v>
      </c>
      <c r="P24" s="10">
        <f>IF('Data Entry'!$D27="","",IF(Z24="TRUE",1,0))</f>
        <v>0</v>
      </c>
      <c r="Q24" s="6" t="str">
        <f>IF('Data Entry'!H27="","",IF(M24="",T24,U24))</f>
        <v>FALSE</v>
      </c>
      <c r="R24" s="6" t="str">
        <f>IF('Data Entry'!H27="","",IF(M24="",V24,W24))</f>
        <v>FALSE</v>
      </c>
      <c r="T24" s="56" t="str">
        <f>IF('Data Entry'!H27="","",IF($E24+$F24+$I24+$J24=4,"TRUE",IF($E24+$F24+$I24+$J24=8,"TRUE","FALSE")))</f>
        <v>TRUE</v>
      </c>
      <c r="U24" s="56" t="str">
        <f>IF('Data Entry'!K27="","",IF($E24+$F24+$I24+$J24+$M24+$N24=6,"TRUE",IF($E24+$F24+$I24+$J24+$M24+$N24=12,"TRUE","FALSE")))</f>
        <v>FALSE</v>
      </c>
      <c r="V24" s="56" t="str">
        <f>IF('Data Entry'!H27="","",IF($E24+$F24+$I24+$J24+$D24=5,"TRUE",IF($E24+$F24+$I24+$J24+$D24=10,"TRUE","FALSE")))</f>
        <v>TRUE</v>
      </c>
      <c r="W24" s="56" t="str">
        <f>IF('Data Entry'!K27="","",IF($E24+$F24+$I24+$J24+$M24+$N24+$D24=7,"TRUE",IF($E24+$F24+$I24+$J24+$M24+$N24+$D24=14,"TRUE","FALSE")))</f>
        <v>FALSE</v>
      </c>
      <c r="X24" s="54" t="str">
        <f>IF('Data Entry'!D27="","",IF(Calculations!D24+Calculations!E24+Calculations!F24=3,"TRUE",IF(Calculations!D24+Calculations!E24+Calculations!F24=6,"TRUE","FALSE")))</f>
        <v>TRUE</v>
      </c>
      <c r="Y24" s="54" t="str">
        <f>IF('Data Entry'!$D27="","",IF($D24+I24+J24=3,"TRUE",IF($D24+I24+J24=6,"TRUE","FALSE")))</f>
        <v>TRUE</v>
      </c>
      <c r="Z24" s="55" t="str">
        <f>IF('Data Entry'!K27="","",IF('Data Entry'!$D27="","",IF($D24+M24+N24=3,"TRUE",IF($D24+M24+N24=6,"TRUE","FALSE"))))</f>
        <v>FALSE</v>
      </c>
      <c r="AA24" s="122">
        <f t="shared" si="3"/>
        <v>0</v>
      </c>
      <c r="AB24" s="122">
        <f t="shared" si="4"/>
        <v>0</v>
      </c>
      <c r="AC24" s="122">
        <f t="shared" si="5"/>
        <v>0</v>
      </c>
      <c r="AD24" s="122">
        <f t="shared" si="6"/>
        <v>0</v>
      </c>
      <c r="AE24" s="122">
        <f t="shared" si="7"/>
        <v>0</v>
      </c>
      <c r="AF24" s="122">
        <f t="shared" si="11"/>
        <v>0</v>
      </c>
      <c r="AG24" s="122">
        <f t="shared" si="8"/>
        <v>0</v>
      </c>
      <c r="AH24" s="122">
        <f t="shared" si="9"/>
        <v>0</v>
      </c>
      <c r="AI24" s="122">
        <f t="shared" si="10"/>
        <v>1</v>
      </c>
    </row>
    <row r="25" spans="3:35" ht="12.75">
      <c r="C25" s="21">
        <v>15</v>
      </c>
      <c r="D25" s="36">
        <f>IF('Data Entry'!D28="","",IF('Data Entry'!D28='Data Entry'!$D$8,'Data Entry'!$C$8,'Data Entry'!$C$9))</f>
        <v>2</v>
      </c>
      <c r="E25" s="9">
        <f>IF('Data Entry'!E28="","",IF('Data Entry'!E28='Data Entry'!$D$8,'Data Entry'!$C$8,'Data Entry'!$C$9))</f>
        <v>2</v>
      </c>
      <c r="F25" s="10">
        <f>IF('Data Entry'!F28="","",IF('Data Entry'!F28='Data Entry'!$D$8,'Data Entry'!$C$8,'Data Entry'!$C$9))</f>
        <v>2</v>
      </c>
      <c r="G25" s="9">
        <f t="shared" si="0"/>
        <v>1</v>
      </c>
      <c r="H25" s="10">
        <f>IF('Data Entry'!$D28="","",IF(X25="TRUE",1,0))</f>
        <v>1</v>
      </c>
      <c r="I25" s="9">
        <f>IF('Data Entry'!I28="","",IF('Data Entry'!H28='Data Entry'!$D$8,'Data Entry'!$C$8,'Data Entry'!$C$9))</f>
        <v>2</v>
      </c>
      <c r="J25" s="10">
        <f>IF('Data Entry'!H28="","",IF('Data Entry'!I28='Data Entry'!$D$8,'Data Entry'!$C$8,'Data Entry'!$C$9))</f>
        <v>2</v>
      </c>
      <c r="K25" s="9">
        <f t="shared" si="1"/>
        <v>1</v>
      </c>
      <c r="L25" s="10">
        <f>IF('Data Entry'!$D28="","",IF(Y25="TRUE",1,0))</f>
        <v>1</v>
      </c>
      <c r="M25" s="9">
        <f>IF('Data Entry'!L28="","",IF('Data Entry'!K28='Data Entry'!$D$8,'Data Entry'!$C$8,'Data Entry'!$C$9))</f>
        <v>1</v>
      </c>
      <c r="N25" s="9">
        <f>IF('Data Entry'!K28="","",IF('Data Entry'!L28='Data Entry'!$D$8,'Data Entry'!$C$8,'Data Entry'!$C$9))</f>
        <v>2</v>
      </c>
      <c r="O25" s="9">
        <f t="shared" si="2"/>
        <v>0</v>
      </c>
      <c r="P25" s="10">
        <f>IF('Data Entry'!$D28="","",IF(Z25="TRUE",1,0))</f>
        <v>0</v>
      </c>
      <c r="Q25" s="6" t="str">
        <f>IF('Data Entry'!H28="","",IF(M25="",T25,U25))</f>
        <v>FALSE</v>
      </c>
      <c r="R25" s="6" t="str">
        <f>IF('Data Entry'!H28="","",IF(M25="",V25,W25))</f>
        <v>FALSE</v>
      </c>
      <c r="T25" s="56" t="str">
        <f>IF('Data Entry'!H28="","",IF($E25+$F25+$I25+$J25=4,"TRUE",IF($E25+$F25+$I25+$J25=8,"TRUE","FALSE")))</f>
        <v>TRUE</v>
      </c>
      <c r="U25" s="56" t="str">
        <f>IF('Data Entry'!K28="","",IF($E25+$F25+$I25+$J25+$M25+$N25=6,"TRUE",IF($E25+$F25+$I25+$J25+$M25+$N25=12,"TRUE","FALSE")))</f>
        <v>FALSE</v>
      </c>
      <c r="V25" s="56" t="str">
        <f>IF('Data Entry'!H28="","",IF($E25+$F25+$I25+$J25+$D25=5,"TRUE",IF($E25+$F25+$I25+$J25+$D25=10,"TRUE","FALSE")))</f>
        <v>TRUE</v>
      </c>
      <c r="W25" s="56" t="str">
        <f>IF('Data Entry'!K28="","",IF($E25+$F25+$I25+$J25+$M25+$N25+$D25=7,"TRUE",IF($E25+$F25+$I25+$J25+$M25+$N25+$D25=14,"TRUE","FALSE")))</f>
        <v>FALSE</v>
      </c>
      <c r="X25" s="54" t="str">
        <f>IF('Data Entry'!D28="","",IF(Calculations!D25+Calculations!E25+Calculations!F25=3,"TRUE",IF(Calculations!D25+Calculations!E25+Calculations!F25=6,"TRUE","FALSE")))</f>
        <v>TRUE</v>
      </c>
      <c r="Y25" s="54" t="str">
        <f>IF('Data Entry'!$D28="","",IF($D25+I25+J25=3,"TRUE",IF($D25+I25+J25=6,"TRUE","FALSE")))</f>
        <v>TRUE</v>
      </c>
      <c r="Z25" s="55" t="str">
        <f>IF('Data Entry'!K28="","",IF('Data Entry'!$D28="","",IF($D25+M25+N25=3,"TRUE",IF($D25+M25+N25=6,"TRUE","FALSE"))))</f>
        <v>FALSE</v>
      </c>
      <c r="AA25" s="122">
        <f t="shared" si="3"/>
        <v>0</v>
      </c>
      <c r="AB25" s="122">
        <f t="shared" si="4"/>
        <v>0</v>
      </c>
      <c r="AC25" s="122">
        <f t="shared" si="5"/>
        <v>0</v>
      </c>
      <c r="AD25" s="122">
        <f t="shared" si="6"/>
        <v>0</v>
      </c>
      <c r="AE25" s="122">
        <f t="shared" si="7"/>
        <v>0</v>
      </c>
      <c r="AF25" s="122">
        <f t="shared" si="11"/>
        <v>0</v>
      </c>
      <c r="AG25" s="122">
        <f t="shared" si="8"/>
        <v>0</v>
      </c>
      <c r="AH25" s="122">
        <f t="shared" si="9"/>
        <v>0</v>
      </c>
      <c r="AI25" s="122">
        <f t="shared" si="10"/>
        <v>1</v>
      </c>
    </row>
    <row r="26" spans="3:35" ht="12.75">
      <c r="C26" s="21">
        <v>16</v>
      </c>
      <c r="D26" s="36">
        <f>IF('Data Entry'!D29="","",IF('Data Entry'!D29='Data Entry'!$D$8,'Data Entry'!$C$8,'Data Entry'!$C$9))</f>
        <v>1</v>
      </c>
      <c r="E26" s="9">
        <f>IF('Data Entry'!E29="","",IF('Data Entry'!E29='Data Entry'!$D$8,'Data Entry'!$C$8,'Data Entry'!$C$9))</f>
        <v>1</v>
      </c>
      <c r="F26" s="10">
        <f>IF('Data Entry'!F29="","",IF('Data Entry'!F29='Data Entry'!$D$8,'Data Entry'!$C$8,'Data Entry'!$C$9))</f>
        <v>1</v>
      </c>
      <c r="G26" s="9">
        <f t="shared" si="0"/>
        <v>1</v>
      </c>
      <c r="H26" s="10">
        <f>IF('Data Entry'!$D29="","",IF(X26="TRUE",1,0))</f>
        <v>1</v>
      </c>
      <c r="I26" s="9">
        <f>IF('Data Entry'!I29="","",IF('Data Entry'!H29='Data Entry'!$D$8,'Data Entry'!$C$8,'Data Entry'!$C$9))</f>
        <v>1</v>
      </c>
      <c r="J26" s="10">
        <f>IF('Data Entry'!H29="","",IF('Data Entry'!I29='Data Entry'!$D$8,'Data Entry'!$C$8,'Data Entry'!$C$9))</f>
        <v>1</v>
      </c>
      <c r="K26" s="9">
        <f t="shared" si="1"/>
        <v>1</v>
      </c>
      <c r="L26" s="10">
        <f>IF('Data Entry'!$D29="","",IF(Y26="TRUE",1,0))</f>
        <v>1</v>
      </c>
      <c r="M26" s="9">
        <f>IF('Data Entry'!L29="","",IF('Data Entry'!K29='Data Entry'!$D$8,'Data Entry'!$C$8,'Data Entry'!$C$9))</f>
        <v>1</v>
      </c>
      <c r="N26" s="9">
        <f>IF('Data Entry'!K29="","",IF('Data Entry'!L29='Data Entry'!$D$8,'Data Entry'!$C$8,'Data Entry'!$C$9))</f>
        <v>1</v>
      </c>
      <c r="O26" s="9">
        <f t="shared" si="2"/>
        <v>1</v>
      </c>
      <c r="P26" s="10">
        <f>IF('Data Entry'!$D29="","",IF(Z26="TRUE",1,0))</f>
        <v>1</v>
      </c>
      <c r="Q26" s="6" t="str">
        <f>IF('Data Entry'!H29="","",IF(M26="",T26,U26))</f>
        <v>TRUE</v>
      </c>
      <c r="R26" s="6" t="str">
        <f>IF('Data Entry'!H29="","",IF(M26="",V26,W26))</f>
        <v>TRUE</v>
      </c>
      <c r="T26" s="56" t="str">
        <f>IF('Data Entry'!H29="","",IF($E26+$F26+$I26+$J26=4,"TRUE",IF($E26+$F26+$I26+$J26=8,"TRUE","FALSE")))</f>
        <v>TRUE</v>
      </c>
      <c r="U26" s="56" t="str">
        <f>IF('Data Entry'!K29="","",IF($E26+$F26+$I26+$J26+$M26+$N26=6,"TRUE",IF($E26+$F26+$I26+$J26+$M26+$N26=12,"TRUE","FALSE")))</f>
        <v>TRUE</v>
      </c>
      <c r="V26" s="56" t="str">
        <f>IF('Data Entry'!H29="","",IF($E26+$F26+$I26+$J26+$D26=5,"TRUE",IF($E26+$F26+$I26+$J26+$D26=10,"TRUE","FALSE")))</f>
        <v>TRUE</v>
      </c>
      <c r="W26" s="56" t="str">
        <f>IF('Data Entry'!K29="","",IF($E26+$F26+$I26+$J26+$M26+$N26+$D26=7,"TRUE",IF($E26+$F26+$I26+$J26+$M26+$N26+$D26=14,"TRUE","FALSE")))</f>
        <v>TRUE</v>
      </c>
      <c r="X26" s="54" t="str">
        <f>IF('Data Entry'!D29="","",IF(Calculations!D26+Calculations!E26+Calculations!F26=3,"TRUE",IF(Calculations!D26+Calculations!E26+Calculations!F26=6,"TRUE","FALSE")))</f>
        <v>TRUE</v>
      </c>
      <c r="Y26" s="54" t="str">
        <f>IF('Data Entry'!$D29="","",IF($D26+I26+J26=3,"TRUE",IF($D26+I26+J26=6,"TRUE","FALSE")))</f>
        <v>TRUE</v>
      </c>
      <c r="Z26" s="55" t="str">
        <f>IF('Data Entry'!K29="","",IF('Data Entry'!$D29="","",IF($D26+M26+N26=3,"TRUE",IF($D26+M26+N26=6,"TRUE","FALSE"))))</f>
        <v>TRUE</v>
      </c>
      <c r="AA26" s="122">
        <f t="shared" si="3"/>
        <v>0</v>
      </c>
      <c r="AB26" s="122">
        <f t="shared" si="4"/>
        <v>0</v>
      </c>
      <c r="AC26" s="122">
        <f t="shared" si="5"/>
        <v>0</v>
      </c>
      <c r="AD26" s="122">
        <f t="shared" si="6"/>
        <v>0</v>
      </c>
      <c r="AE26" s="122">
        <f t="shared" si="7"/>
        <v>0</v>
      </c>
      <c r="AF26" s="122">
        <f t="shared" si="11"/>
        <v>0</v>
      </c>
      <c r="AG26" s="122">
        <f t="shared" si="8"/>
        <v>0</v>
      </c>
      <c r="AH26" s="122">
        <f t="shared" si="9"/>
        <v>0</v>
      </c>
      <c r="AI26" s="122">
        <f t="shared" si="10"/>
        <v>0</v>
      </c>
    </row>
    <row r="27" spans="3:35" ht="12.75">
      <c r="C27" s="21">
        <v>17</v>
      </c>
      <c r="D27" s="36">
        <f>IF('Data Entry'!D30="","",IF('Data Entry'!D30='Data Entry'!$D$8,'Data Entry'!$C$8,'Data Entry'!$C$9))</f>
        <v>1</v>
      </c>
      <c r="E27" s="9">
        <f>IF('Data Entry'!E30="","",IF('Data Entry'!E30='Data Entry'!$D$8,'Data Entry'!$C$8,'Data Entry'!$C$9))</f>
        <v>1</v>
      </c>
      <c r="F27" s="10">
        <f>IF('Data Entry'!F30="","",IF('Data Entry'!F30='Data Entry'!$D$8,'Data Entry'!$C$8,'Data Entry'!$C$9))</f>
        <v>1</v>
      </c>
      <c r="G27" s="9">
        <f t="shared" si="0"/>
        <v>1</v>
      </c>
      <c r="H27" s="10">
        <f>IF('Data Entry'!$D30="","",IF(X27="TRUE",1,0))</f>
        <v>1</v>
      </c>
      <c r="I27" s="9">
        <f>IF('Data Entry'!I30="","",IF('Data Entry'!H30='Data Entry'!$D$8,'Data Entry'!$C$8,'Data Entry'!$C$9))</f>
        <v>1</v>
      </c>
      <c r="J27" s="10">
        <f>IF('Data Entry'!H30="","",IF('Data Entry'!I30='Data Entry'!$D$8,'Data Entry'!$C$8,'Data Entry'!$C$9))</f>
        <v>1</v>
      </c>
      <c r="K27" s="9">
        <f t="shared" si="1"/>
        <v>1</v>
      </c>
      <c r="L27" s="10">
        <f>IF('Data Entry'!$D30="","",IF(Y27="TRUE",1,0))</f>
        <v>1</v>
      </c>
      <c r="M27" s="9">
        <f>IF('Data Entry'!L30="","",IF('Data Entry'!K30='Data Entry'!$D$8,'Data Entry'!$C$8,'Data Entry'!$C$9))</f>
        <v>1</v>
      </c>
      <c r="N27" s="9">
        <f>IF('Data Entry'!K30="","",IF('Data Entry'!L30='Data Entry'!$D$8,'Data Entry'!$C$8,'Data Entry'!$C$9))</f>
        <v>1</v>
      </c>
      <c r="O27" s="9">
        <f t="shared" si="2"/>
        <v>1</v>
      </c>
      <c r="P27" s="10">
        <f>IF('Data Entry'!$D30="","",IF(Z27="TRUE",1,0))</f>
        <v>1</v>
      </c>
      <c r="Q27" s="6" t="str">
        <f>IF('Data Entry'!H30="","",IF(M27="",T27,U27))</f>
        <v>TRUE</v>
      </c>
      <c r="R27" s="6" t="str">
        <f>IF('Data Entry'!H30="","",IF(M27="",V27,W27))</f>
        <v>TRUE</v>
      </c>
      <c r="T27" s="56" t="str">
        <f>IF('Data Entry'!H30="","",IF($E27+$F27+$I27+$J27=4,"TRUE",IF($E27+$F27+$I27+$J27=8,"TRUE","FALSE")))</f>
        <v>TRUE</v>
      </c>
      <c r="U27" s="56" t="str">
        <f>IF('Data Entry'!K30="","",IF($E27+$F27+$I27+$J27+$M27+$N27=6,"TRUE",IF($E27+$F27+$I27+$J27+$M27+$N27=12,"TRUE","FALSE")))</f>
        <v>TRUE</v>
      </c>
      <c r="V27" s="56" t="str">
        <f>IF('Data Entry'!H30="","",IF($E27+$F27+$I27+$J27+$D27=5,"TRUE",IF($E27+$F27+$I27+$J27+$D27=10,"TRUE","FALSE")))</f>
        <v>TRUE</v>
      </c>
      <c r="W27" s="56" t="str">
        <f>IF('Data Entry'!K30="","",IF($E27+$F27+$I27+$J27+$M27+$N27+$D27=7,"TRUE",IF($E27+$F27+$I27+$J27+$M27+$N27+$D27=14,"TRUE","FALSE")))</f>
        <v>TRUE</v>
      </c>
      <c r="X27" s="54" t="str">
        <f>IF('Data Entry'!D30="","",IF(Calculations!D27+Calculations!E27+Calculations!F27=3,"TRUE",IF(Calculations!D27+Calculations!E27+Calculations!F27=6,"TRUE","FALSE")))</f>
        <v>TRUE</v>
      </c>
      <c r="Y27" s="54" t="str">
        <f>IF('Data Entry'!$D30="","",IF($D27+I27+J27=3,"TRUE",IF($D27+I27+J27=6,"TRUE","FALSE")))</f>
        <v>TRUE</v>
      </c>
      <c r="Z27" s="55" t="str">
        <f>IF('Data Entry'!K30="","",IF('Data Entry'!$D30="","",IF($D27+M27+N27=3,"TRUE",IF($D27+M27+N27=6,"TRUE","FALSE"))))</f>
        <v>TRUE</v>
      </c>
      <c r="AA27" s="122">
        <f t="shared" si="3"/>
        <v>0</v>
      </c>
      <c r="AB27" s="122">
        <f t="shared" si="4"/>
        <v>0</v>
      </c>
      <c r="AC27" s="122">
        <f t="shared" si="5"/>
        <v>0</v>
      </c>
      <c r="AD27" s="122">
        <f t="shared" si="6"/>
        <v>0</v>
      </c>
      <c r="AE27" s="122">
        <f t="shared" si="7"/>
        <v>0</v>
      </c>
      <c r="AF27" s="122">
        <f t="shared" si="11"/>
        <v>0</v>
      </c>
      <c r="AG27" s="122">
        <f t="shared" si="8"/>
        <v>0</v>
      </c>
      <c r="AH27" s="122">
        <f t="shared" si="9"/>
        <v>0</v>
      </c>
      <c r="AI27" s="122">
        <f t="shared" si="10"/>
        <v>0</v>
      </c>
    </row>
    <row r="28" spans="3:35" ht="12.75">
      <c r="C28" s="21">
        <v>18</v>
      </c>
      <c r="D28" s="36">
        <f>IF('Data Entry'!D31="","",IF('Data Entry'!D31='Data Entry'!$D$8,'Data Entry'!$C$8,'Data Entry'!$C$9))</f>
        <v>1</v>
      </c>
      <c r="E28" s="9">
        <f>IF('Data Entry'!E31="","",IF('Data Entry'!E31='Data Entry'!$D$8,'Data Entry'!$C$8,'Data Entry'!$C$9))</f>
        <v>1</v>
      </c>
      <c r="F28" s="10">
        <f>IF('Data Entry'!F31="","",IF('Data Entry'!F31='Data Entry'!$D$8,'Data Entry'!$C$8,'Data Entry'!$C$9))</f>
        <v>1</v>
      </c>
      <c r="G28" s="9">
        <f t="shared" si="0"/>
        <v>1</v>
      </c>
      <c r="H28" s="10">
        <f>IF('Data Entry'!$D31="","",IF(X28="TRUE",1,0))</f>
        <v>1</v>
      </c>
      <c r="I28" s="9">
        <f>IF('Data Entry'!I31="","",IF('Data Entry'!H31='Data Entry'!$D$8,'Data Entry'!$C$8,'Data Entry'!$C$9))</f>
        <v>1</v>
      </c>
      <c r="J28" s="10">
        <f>IF('Data Entry'!H31="","",IF('Data Entry'!I31='Data Entry'!$D$8,'Data Entry'!$C$8,'Data Entry'!$C$9))</f>
        <v>1</v>
      </c>
      <c r="K28" s="9">
        <f t="shared" si="1"/>
        <v>1</v>
      </c>
      <c r="L28" s="10">
        <f>IF('Data Entry'!$D31="","",IF(Y28="TRUE",1,0))</f>
        <v>1</v>
      </c>
      <c r="M28" s="9">
        <f>IF('Data Entry'!L31="","",IF('Data Entry'!K31='Data Entry'!$D$8,'Data Entry'!$C$8,'Data Entry'!$C$9))</f>
        <v>1</v>
      </c>
      <c r="N28" s="9">
        <f>IF('Data Entry'!K31="","",IF('Data Entry'!L31='Data Entry'!$D$8,'Data Entry'!$C$8,'Data Entry'!$C$9))</f>
        <v>1</v>
      </c>
      <c r="O28" s="9">
        <f t="shared" si="2"/>
        <v>1</v>
      </c>
      <c r="P28" s="10">
        <f>IF('Data Entry'!$D31="","",IF(Z28="TRUE",1,0))</f>
        <v>1</v>
      </c>
      <c r="Q28" s="6" t="str">
        <f>IF('Data Entry'!H31="","",IF(M28="",T28,U28))</f>
        <v>TRUE</v>
      </c>
      <c r="R28" s="6" t="str">
        <f>IF('Data Entry'!H31="","",IF(M28="",V28,W28))</f>
        <v>TRUE</v>
      </c>
      <c r="T28" s="56" t="str">
        <f>IF('Data Entry'!H31="","",IF($E28+$F28+$I28+$J28=4,"TRUE",IF($E28+$F28+$I28+$J28=8,"TRUE","FALSE")))</f>
        <v>TRUE</v>
      </c>
      <c r="U28" s="56" t="str">
        <f>IF('Data Entry'!K31="","",IF($E28+$F28+$I28+$J28+$M28+$N28=6,"TRUE",IF($E28+$F28+$I28+$J28+$M28+$N28=12,"TRUE","FALSE")))</f>
        <v>TRUE</v>
      </c>
      <c r="V28" s="56" t="str">
        <f>IF('Data Entry'!H31="","",IF($E28+$F28+$I28+$J28+$D28=5,"TRUE",IF($E28+$F28+$I28+$J28+$D28=10,"TRUE","FALSE")))</f>
        <v>TRUE</v>
      </c>
      <c r="W28" s="56" t="str">
        <f>IF('Data Entry'!K31="","",IF($E28+$F28+$I28+$J28+$M28+$N28+$D28=7,"TRUE",IF($E28+$F28+$I28+$J28+$M28+$N28+$D28=14,"TRUE","FALSE")))</f>
        <v>TRUE</v>
      </c>
      <c r="X28" s="54" t="str">
        <f>IF('Data Entry'!D31="","",IF(Calculations!D28+Calculations!E28+Calculations!F28=3,"TRUE",IF(Calculations!D28+Calculations!E28+Calculations!F28=6,"TRUE","FALSE")))</f>
        <v>TRUE</v>
      </c>
      <c r="Y28" s="54" t="str">
        <f>IF('Data Entry'!$D31="","",IF($D28+I28+J28=3,"TRUE",IF($D28+I28+J28=6,"TRUE","FALSE")))</f>
        <v>TRUE</v>
      </c>
      <c r="Z28" s="55" t="str">
        <f>IF('Data Entry'!K31="","",IF('Data Entry'!$D31="","",IF($D28+M28+N28=3,"TRUE",IF($D28+M28+N28=6,"TRUE","FALSE"))))</f>
        <v>TRUE</v>
      </c>
      <c r="AA28" s="122">
        <f t="shared" si="3"/>
        <v>0</v>
      </c>
      <c r="AB28" s="122">
        <f t="shared" si="4"/>
        <v>0</v>
      </c>
      <c r="AC28" s="122">
        <f t="shared" si="5"/>
        <v>0</v>
      </c>
      <c r="AD28" s="122">
        <f t="shared" si="6"/>
        <v>0</v>
      </c>
      <c r="AE28" s="122">
        <f t="shared" si="7"/>
        <v>0</v>
      </c>
      <c r="AF28" s="122">
        <f t="shared" si="11"/>
        <v>0</v>
      </c>
      <c r="AG28" s="122">
        <f t="shared" si="8"/>
        <v>0</v>
      </c>
      <c r="AH28" s="122">
        <f t="shared" si="9"/>
        <v>0</v>
      </c>
      <c r="AI28" s="122">
        <f t="shared" si="10"/>
        <v>0</v>
      </c>
    </row>
    <row r="29" spans="3:35" ht="12.75">
      <c r="C29" s="21">
        <v>19</v>
      </c>
      <c r="D29" s="36">
        <f>IF('Data Entry'!D32="","",IF('Data Entry'!D32='Data Entry'!$D$8,'Data Entry'!$C$8,'Data Entry'!$C$9))</f>
        <v>2</v>
      </c>
      <c r="E29" s="9">
        <f>IF('Data Entry'!E32="","",IF('Data Entry'!E32='Data Entry'!$D$8,'Data Entry'!$C$8,'Data Entry'!$C$9))</f>
        <v>2</v>
      </c>
      <c r="F29" s="10">
        <f>IF('Data Entry'!F32="","",IF('Data Entry'!F32='Data Entry'!$D$8,'Data Entry'!$C$8,'Data Entry'!$C$9))</f>
        <v>2</v>
      </c>
      <c r="G29" s="9">
        <f t="shared" si="0"/>
        <v>1</v>
      </c>
      <c r="H29" s="10">
        <f>IF('Data Entry'!$D32="","",IF(X29="TRUE",1,0))</f>
        <v>1</v>
      </c>
      <c r="I29" s="9">
        <f>IF('Data Entry'!I32="","",IF('Data Entry'!H32='Data Entry'!$D$8,'Data Entry'!$C$8,'Data Entry'!$C$9))</f>
        <v>2</v>
      </c>
      <c r="J29" s="10">
        <f>IF('Data Entry'!H32="","",IF('Data Entry'!I32='Data Entry'!$D$8,'Data Entry'!$C$8,'Data Entry'!$C$9))</f>
        <v>2</v>
      </c>
      <c r="K29" s="9">
        <f t="shared" si="1"/>
        <v>1</v>
      </c>
      <c r="L29" s="10">
        <f>IF('Data Entry'!$D32="","",IF(Y29="TRUE",1,0))</f>
        <v>1</v>
      </c>
      <c r="M29" s="9">
        <f>IF('Data Entry'!L32="","",IF('Data Entry'!K32='Data Entry'!$D$8,'Data Entry'!$C$8,'Data Entry'!$C$9))</f>
        <v>2</v>
      </c>
      <c r="N29" s="9">
        <f>IF('Data Entry'!K32="","",IF('Data Entry'!L32='Data Entry'!$D$8,'Data Entry'!$C$8,'Data Entry'!$C$9))</f>
        <v>2</v>
      </c>
      <c r="O29" s="9">
        <f t="shared" si="2"/>
        <v>1</v>
      </c>
      <c r="P29" s="10">
        <f>IF('Data Entry'!$D32="","",IF(Z29="TRUE",1,0))</f>
        <v>1</v>
      </c>
      <c r="Q29" s="6" t="str">
        <f>IF('Data Entry'!H32="","",IF(M29="",T29,U29))</f>
        <v>TRUE</v>
      </c>
      <c r="R29" s="6" t="str">
        <f>IF('Data Entry'!H32="","",IF(M29="",V29,W29))</f>
        <v>TRUE</v>
      </c>
      <c r="T29" s="56" t="str">
        <f>IF('Data Entry'!H32="","",IF($E29+$F29+$I29+$J29=4,"TRUE",IF($E29+$F29+$I29+$J29=8,"TRUE","FALSE")))</f>
        <v>TRUE</v>
      </c>
      <c r="U29" s="56" t="str">
        <f>IF('Data Entry'!K32="","",IF($E29+$F29+$I29+$J29+$M29+$N29=6,"TRUE",IF($E29+$F29+$I29+$J29+$M29+$N29=12,"TRUE","FALSE")))</f>
        <v>TRUE</v>
      </c>
      <c r="V29" s="56" t="str">
        <f>IF('Data Entry'!H32="","",IF($E29+$F29+$I29+$J29+$D29=5,"TRUE",IF($E29+$F29+$I29+$J29+$D29=10,"TRUE","FALSE")))</f>
        <v>TRUE</v>
      </c>
      <c r="W29" s="56" t="str">
        <f>IF('Data Entry'!K32="","",IF($E29+$F29+$I29+$J29+$M29+$N29+$D29=7,"TRUE",IF($E29+$F29+$I29+$J29+$M29+$N29+$D29=14,"TRUE","FALSE")))</f>
        <v>TRUE</v>
      </c>
      <c r="X29" s="54" t="str">
        <f>IF('Data Entry'!D32="","",IF(Calculations!D29+Calculations!E29+Calculations!F29=3,"TRUE",IF(Calculations!D29+Calculations!E29+Calculations!F29=6,"TRUE","FALSE")))</f>
        <v>TRUE</v>
      </c>
      <c r="Y29" s="54" t="str">
        <f>IF('Data Entry'!$D32="","",IF($D29+I29+J29=3,"TRUE",IF($D29+I29+J29=6,"TRUE","FALSE")))</f>
        <v>TRUE</v>
      </c>
      <c r="Z29" s="55" t="str">
        <f>IF('Data Entry'!K32="","",IF('Data Entry'!$D32="","",IF($D29+M29+N29=3,"TRUE",IF($D29+M29+N29=6,"TRUE","FALSE"))))</f>
        <v>TRUE</v>
      </c>
      <c r="AA29" s="122">
        <f t="shared" si="3"/>
        <v>0</v>
      </c>
      <c r="AB29" s="122">
        <f t="shared" si="4"/>
        <v>0</v>
      </c>
      <c r="AC29" s="122">
        <f t="shared" si="5"/>
        <v>0</v>
      </c>
      <c r="AD29" s="122">
        <f t="shared" si="6"/>
        <v>0</v>
      </c>
      <c r="AE29" s="122">
        <f t="shared" si="7"/>
        <v>0</v>
      </c>
      <c r="AF29" s="122">
        <f t="shared" si="11"/>
        <v>0</v>
      </c>
      <c r="AG29" s="122">
        <f t="shared" si="8"/>
        <v>0</v>
      </c>
      <c r="AH29" s="122">
        <f t="shared" si="9"/>
        <v>0</v>
      </c>
      <c r="AI29" s="122">
        <f t="shared" si="10"/>
        <v>0</v>
      </c>
    </row>
    <row r="30" spans="3:35" ht="12.75">
      <c r="C30" s="21">
        <v>20</v>
      </c>
      <c r="D30" s="36">
        <f>IF('Data Entry'!D33="","",IF('Data Entry'!D33='Data Entry'!$D$8,'Data Entry'!$C$8,'Data Entry'!$C$9))</f>
        <v>1</v>
      </c>
      <c r="E30" s="9">
        <f>IF('Data Entry'!E33="","",IF('Data Entry'!E33='Data Entry'!$D$8,'Data Entry'!$C$8,'Data Entry'!$C$9))</f>
        <v>1</v>
      </c>
      <c r="F30" s="10">
        <f>IF('Data Entry'!F33="","",IF('Data Entry'!F33='Data Entry'!$D$8,'Data Entry'!$C$8,'Data Entry'!$C$9))</f>
        <v>1</v>
      </c>
      <c r="G30" s="9">
        <f t="shared" si="0"/>
        <v>1</v>
      </c>
      <c r="H30" s="10">
        <f>IF('Data Entry'!$D33="","",IF(X30="TRUE",1,0))</f>
        <v>1</v>
      </c>
      <c r="I30" s="9">
        <f>IF('Data Entry'!I33="","",IF('Data Entry'!H33='Data Entry'!$D$8,'Data Entry'!$C$8,'Data Entry'!$C$9))</f>
        <v>1</v>
      </c>
      <c r="J30" s="10">
        <f>IF('Data Entry'!H33="","",IF('Data Entry'!I33='Data Entry'!$D$8,'Data Entry'!$C$8,'Data Entry'!$C$9))</f>
        <v>1</v>
      </c>
      <c r="K30" s="9">
        <f t="shared" si="1"/>
        <v>1</v>
      </c>
      <c r="L30" s="10">
        <f>IF('Data Entry'!$D33="","",IF(Y30="TRUE",1,0))</f>
        <v>1</v>
      </c>
      <c r="M30" s="9">
        <f>IF('Data Entry'!L33="","",IF('Data Entry'!K33='Data Entry'!$D$8,'Data Entry'!$C$8,'Data Entry'!$C$9))</f>
        <v>1</v>
      </c>
      <c r="N30" s="9">
        <f>IF('Data Entry'!K33="","",IF('Data Entry'!L33='Data Entry'!$D$8,'Data Entry'!$C$8,'Data Entry'!$C$9))</f>
        <v>1</v>
      </c>
      <c r="O30" s="9">
        <f t="shared" si="2"/>
        <v>1</v>
      </c>
      <c r="P30" s="10">
        <f>IF('Data Entry'!$D33="","",IF(Z30="TRUE",1,0))</f>
        <v>1</v>
      </c>
      <c r="Q30" s="6" t="str">
        <f>IF('Data Entry'!H33="","",IF(M30="",T30,U30))</f>
        <v>TRUE</v>
      </c>
      <c r="R30" s="6" t="str">
        <f>IF('Data Entry'!H33="","",IF(M30="",V30,W30))</f>
        <v>TRUE</v>
      </c>
      <c r="T30" s="56" t="str">
        <f>IF('Data Entry'!H33="","",IF($E30+$F30+$I30+$J30=4,"TRUE",IF($E30+$F30+$I30+$J30=8,"TRUE","FALSE")))</f>
        <v>TRUE</v>
      </c>
      <c r="U30" s="56" t="str">
        <f>IF('Data Entry'!K33="","",IF($E30+$F30+$I30+$J30+$M30+$N30=6,"TRUE",IF($E30+$F30+$I30+$J30+$M30+$N30=12,"TRUE","FALSE")))</f>
        <v>TRUE</v>
      </c>
      <c r="V30" s="56" t="str">
        <f>IF('Data Entry'!H33="","",IF($E30+$F30+$I30+$J30+$D30=5,"TRUE",IF($E30+$F30+$I30+$J30+$D30=10,"TRUE","FALSE")))</f>
        <v>TRUE</v>
      </c>
      <c r="W30" s="56" t="str">
        <f>IF('Data Entry'!K33="","",IF($E30+$F30+$I30+$J30+$M30+$N30+$D30=7,"TRUE",IF($E30+$F30+$I30+$J30+$M30+$N30+$D30=14,"TRUE","FALSE")))</f>
        <v>TRUE</v>
      </c>
      <c r="X30" s="54" t="str">
        <f>IF('Data Entry'!D33="","",IF(Calculations!D30+Calculations!E30+Calculations!F30=3,"TRUE",IF(Calculations!D30+Calculations!E30+Calculations!F30=6,"TRUE","FALSE")))</f>
        <v>TRUE</v>
      </c>
      <c r="Y30" s="54" t="str">
        <f>IF('Data Entry'!$D33="","",IF($D30+I30+J30=3,"TRUE",IF($D30+I30+J30=6,"TRUE","FALSE")))</f>
        <v>TRUE</v>
      </c>
      <c r="Z30" s="55" t="str">
        <f>IF('Data Entry'!K33="","",IF('Data Entry'!$D33="","",IF($D30+M30+N30=3,"TRUE",IF($D30+M30+N30=6,"TRUE","FALSE"))))</f>
        <v>TRUE</v>
      </c>
      <c r="AA30" s="122">
        <f t="shared" si="3"/>
        <v>0</v>
      </c>
      <c r="AB30" s="122">
        <f t="shared" si="4"/>
        <v>0</v>
      </c>
      <c r="AC30" s="122">
        <f t="shared" si="5"/>
        <v>0</v>
      </c>
      <c r="AD30" s="122">
        <f t="shared" si="6"/>
        <v>0</v>
      </c>
      <c r="AE30" s="122">
        <f t="shared" si="7"/>
        <v>0</v>
      </c>
      <c r="AF30" s="122">
        <f t="shared" si="11"/>
        <v>0</v>
      </c>
      <c r="AG30" s="122">
        <f t="shared" si="8"/>
        <v>0</v>
      </c>
      <c r="AH30" s="122">
        <f t="shared" si="9"/>
        <v>0</v>
      </c>
      <c r="AI30" s="122">
        <f t="shared" si="10"/>
        <v>0</v>
      </c>
    </row>
    <row r="31" spans="3:35" ht="12.75">
      <c r="C31" s="21">
        <v>21</v>
      </c>
      <c r="D31" s="36">
        <f>IF('Data Entry'!D34="","",IF('Data Entry'!D34='Data Entry'!$D$8,'Data Entry'!$C$8,'Data Entry'!$C$9))</f>
        <v>1</v>
      </c>
      <c r="E31" s="9">
        <f>IF('Data Entry'!E34="","",IF('Data Entry'!E34='Data Entry'!$D$8,'Data Entry'!$C$8,'Data Entry'!$C$9))</f>
        <v>1</v>
      </c>
      <c r="F31" s="10">
        <f>IF('Data Entry'!F34="","",IF('Data Entry'!F34='Data Entry'!$D$8,'Data Entry'!$C$8,'Data Entry'!$C$9))</f>
        <v>1</v>
      </c>
      <c r="G31" s="9">
        <f t="shared" si="0"/>
        <v>1</v>
      </c>
      <c r="H31" s="10">
        <f>IF('Data Entry'!$D34="","",IF(X31="TRUE",1,0))</f>
        <v>1</v>
      </c>
      <c r="I31" s="9">
        <f>IF('Data Entry'!I34="","",IF('Data Entry'!H34='Data Entry'!$D$8,'Data Entry'!$C$8,'Data Entry'!$C$9))</f>
        <v>1</v>
      </c>
      <c r="J31" s="10">
        <f>IF('Data Entry'!H34="","",IF('Data Entry'!I34='Data Entry'!$D$8,'Data Entry'!$C$8,'Data Entry'!$C$9))</f>
        <v>1</v>
      </c>
      <c r="K31" s="9">
        <f t="shared" si="1"/>
        <v>1</v>
      </c>
      <c r="L31" s="10">
        <f>IF('Data Entry'!$D34="","",IF(Y31="TRUE",1,0))</f>
        <v>1</v>
      </c>
      <c r="M31" s="9">
        <f>IF('Data Entry'!L34="","",IF('Data Entry'!K34='Data Entry'!$D$8,'Data Entry'!$C$8,'Data Entry'!$C$9))</f>
        <v>1</v>
      </c>
      <c r="N31" s="9">
        <f>IF('Data Entry'!K34="","",IF('Data Entry'!L34='Data Entry'!$D$8,'Data Entry'!$C$8,'Data Entry'!$C$9))</f>
        <v>1</v>
      </c>
      <c r="O31" s="9">
        <f t="shared" si="2"/>
        <v>1</v>
      </c>
      <c r="P31" s="10">
        <f>IF('Data Entry'!$D34="","",IF(Z31="TRUE",1,0))</f>
        <v>1</v>
      </c>
      <c r="Q31" s="6" t="str">
        <f>IF('Data Entry'!H34="","",IF(M31="",T31,U31))</f>
        <v>TRUE</v>
      </c>
      <c r="R31" s="6" t="str">
        <f>IF('Data Entry'!H34="","",IF(M31="",V31,W31))</f>
        <v>TRUE</v>
      </c>
      <c r="T31" s="56" t="str">
        <f>IF('Data Entry'!H34="","",IF($E31+$F31+$I31+$J31=4,"TRUE",IF($E31+$F31+$I31+$J31=8,"TRUE","FALSE")))</f>
        <v>TRUE</v>
      </c>
      <c r="U31" s="56" t="str">
        <f>IF('Data Entry'!K34="","",IF($E31+$F31+$I31+$J31+$M31+$N31=6,"TRUE",IF($E31+$F31+$I31+$J31+$M31+$N31=12,"TRUE","FALSE")))</f>
        <v>TRUE</v>
      </c>
      <c r="V31" s="56" t="str">
        <f>IF('Data Entry'!H34="","",IF($E31+$F31+$I31+$J31+$D31=5,"TRUE",IF($E31+$F31+$I31+$J31+$D31=10,"TRUE","FALSE")))</f>
        <v>TRUE</v>
      </c>
      <c r="W31" s="56" t="str">
        <f>IF('Data Entry'!K34="","",IF($E31+$F31+$I31+$J31+$M31+$N31+$D31=7,"TRUE",IF($E31+$F31+$I31+$J31+$M31+$N31+$D31=14,"TRUE","FALSE")))</f>
        <v>TRUE</v>
      </c>
      <c r="X31" s="54" t="str">
        <f>IF('Data Entry'!D34="","",IF(Calculations!D31+Calculations!E31+Calculations!F31=3,"TRUE",IF(Calculations!D31+Calculations!E31+Calculations!F31=6,"TRUE","FALSE")))</f>
        <v>TRUE</v>
      </c>
      <c r="Y31" s="54" t="str">
        <f>IF('Data Entry'!$D34="","",IF($D31+I31+J31=3,"TRUE",IF($D31+I31+J31=6,"TRUE","FALSE")))</f>
        <v>TRUE</v>
      </c>
      <c r="Z31" s="55" t="str">
        <f>IF('Data Entry'!K34="","",IF('Data Entry'!$D34="","",IF($D31+M31+N31=3,"TRUE",IF($D31+M31+N31=6,"TRUE","FALSE"))))</f>
        <v>TRUE</v>
      </c>
      <c r="AA31" s="122">
        <f t="shared" si="3"/>
        <v>0</v>
      </c>
      <c r="AB31" s="122">
        <f t="shared" si="4"/>
        <v>0</v>
      </c>
      <c r="AC31" s="122">
        <f t="shared" si="5"/>
        <v>0</v>
      </c>
      <c r="AD31" s="122">
        <f t="shared" si="6"/>
        <v>0</v>
      </c>
      <c r="AE31" s="122">
        <f t="shared" si="7"/>
        <v>0</v>
      </c>
      <c r="AF31" s="122">
        <f t="shared" si="11"/>
        <v>0</v>
      </c>
      <c r="AG31" s="122">
        <f t="shared" si="8"/>
        <v>0</v>
      </c>
      <c r="AH31" s="122">
        <f t="shared" si="9"/>
        <v>0</v>
      </c>
      <c r="AI31" s="122">
        <f t="shared" si="10"/>
        <v>0</v>
      </c>
    </row>
    <row r="32" spans="3:35" ht="12.75">
      <c r="C32" s="21">
        <v>22</v>
      </c>
      <c r="D32" s="36">
        <f>IF('Data Entry'!D35="","",IF('Data Entry'!D35='Data Entry'!$D$8,'Data Entry'!$C$8,'Data Entry'!$C$9))</f>
        <v>1</v>
      </c>
      <c r="E32" s="9">
        <f>IF('Data Entry'!E35="","",IF('Data Entry'!E35='Data Entry'!$D$8,'Data Entry'!$C$8,'Data Entry'!$C$9))</f>
        <v>2</v>
      </c>
      <c r="F32" s="10">
        <f>IF('Data Entry'!F35="","",IF('Data Entry'!F35='Data Entry'!$D$8,'Data Entry'!$C$8,'Data Entry'!$C$9))</f>
        <v>2</v>
      </c>
      <c r="G32" s="9">
        <f t="shared" si="0"/>
        <v>1</v>
      </c>
      <c r="H32" s="10">
        <f>IF('Data Entry'!$D35="","",IF(X32="TRUE",1,0))</f>
        <v>0</v>
      </c>
      <c r="I32" s="9">
        <f>IF('Data Entry'!I35="","",IF('Data Entry'!H35='Data Entry'!$D$8,'Data Entry'!$C$8,'Data Entry'!$C$9))</f>
        <v>1</v>
      </c>
      <c r="J32" s="10">
        <f>IF('Data Entry'!H35="","",IF('Data Entry'!I35='Data Entry'!$D$8,'Data Entry'!$C$8,'Data Entry'!$C$9))</f>
        <v>1</v>
      </c>
      <c r="K32" s="9">
        <f t="shared" si="1"/>
        <v>1</v>
      </c>
      <c r="L32" s="10">
        <f>IF('Data Entry'!$D35="","",IF(Y32="TRUE",1,0))</f>
        <v>1</v>
      </c>
      <c r="M32" s="9">
        <f>IF('Data Entry'!L35="","",IF('Data Entry'!K35='Data Entry'!$D$8,'Data Entry'!$C$8,'Data Entry'!$C$9))</f>
        <v>1</v>
      </c>
      <c r="N32" s="9">
        <f>IF('Data Entry'!K35="","",IF('Data Entry'!L35='Data Entry'!$D$8,'Data Entry'!$C$8,'Data Entry'!$C$9))</f>
        <v>1</v>
      </c>
      <c r="O32" s="9">
        <f t="shared" si="2"/>
        <v>1</v>
      </c>
      <c r="P32" s="10">
        <f>IF('Data Entry'!$D35="","",IF(Z32="TRUE",1,0))</f>
        <v>1</v>
      </c>
      <c r="Q32" s="6" t="str">
        <f>IF('Data Entry'!H35="","",IF(M32="",T32,U32))</f>
        <v>FALSE</v>
      </c>
      <c r="R32" s="6" t="str">
        <f>IF('Data Entry'!H35="","",IF(M32="",V32,W32))</f>
        <v>FALSE</v>
      </c>
      <c r="T32" s="56" t="str">
        <f>IF('Data Entry'!H35="","",IF($E32+$F32+$I32+$J32=4,"TRUE",IF($E32+$F32+$I32+$J32=8,"TRUE","FALSE")))</f>
        <v>FALSE</v>
      </c>
      <c r="U32" s="56" t="str">
        <f>IF('Data Entry'!K35="","",IF($E32+$F32+$I32+$J32+$M32+$N32=6,"TRUE",IF($E32+$F32+$I32+$J32+$M32+$N32=12,"TRUE","FALSE")))</f>
        <v>FALSE</v>
      </c>
      <c r="V32" s="56" t="str">
        <f>IF('Data Entry'!H35="","",IF($E32+$F32+$I32+$J32+$D32=5,"TRUE",IF($E32+$F32+$I32+$J32+$D32=10,"TRUE","FALSE")))</f>
        <v>FALSE</v>
      </c>
      <c r="W32" s="56" t="str">
        <f>IF('Data Entry'!K35="","",IF($E32+$F32+$I32+$J32+$M32+$N32+$D32=7,"TRUE",IF($E32+$F32+$I32+$J32+$M32+$N32+$D32=14,"TRUE","FALSE")))</f>
        <v>FALSE</v>
      </c>
      <c r="X32" s="54" t="str">
        <f>IF('Data Entry'!D35="","",IF(Calculations!D32+Calculations!E32+Calculations!F32=3,"TRUE",IF(Calculations!D32+Calculations!E32+Calculations!F32=6,"TRUE","FALSE")))</f>
        <v>FALSE</v>
      </c>
      <c r="Y32" s="54" t="str">
        <f>IF('Data Entry'!$D35="","",IF($D32+I32+J32=3,"TRUE",IF($D32+I32+J32=6,"TRUE","FALSE")))</f>
        <v>TRUE</v>
      </c>
      <c r="Z32" s="55" t="str">
        <f>IF('Data Entry'!K35="","",IF('Data Entry'!$D35="","",IF($D32+M32+N32=3,"TRUE",IF($D32+M32+N32=6,"TRUE","FALSE"))))</f>
        <v>TRUE</v>
      </c>
      <c r="AA32" s="122">
        <f t="shared" si="3"/>
        <v>1</v>
      </c>
      <c r="AB32" s="122">
        <f t="shared" si="4"/>
        <v>0</v>
      </c>
      <c r="AC32" s="122">
        <f t="shared" si="5"/>
        <v>0</v>
      </c>
      <c r="AD32" s="122">
        <f t="shared" si="6"/>
        <v>0</v>
      </c>
      <c r="AE32" s="122">
        <f t="shared" si="7"/>
        <v>0</v>
      </c>
      <c r="AF32" s="122">
        <f t="shared" si="11"/>
        <v>0</v>
      </c>
      <c r="AG32" s="122">
        <f t="shared" si="8"/>
        <v>0</v>
      </c>
      <c r="AH32" s="122">
        <f t="shared" si="9"/>
        <v>0</v>
      </c>
      <c r="AI32" s="122">
        <f t="shared" si="10"/>
        <v>0</v>
      </c>
    </row>
    <row r="33" spans="3:35" ht="12.75">
      <c r="C33" s="21">
        <v>23</v>
      </c>
      <c r="D33" s="36">
        <f>IF('Data Entry'!D36="","",IF('Data Entry'!D36='Data Entry'!$D$8,'Data Entry'!$C$8,'Data Entry'!$C$9))</f>
        <v>1</v>
      </c>
      <c r="E33" s="9">
        <f>IF('Data Entry'!E36="","",IF('Data Entry'!E36='Data Entry'!$D$8,'Data Entry'!$C$8,'Data Entry'!$C$9))</f>
        <v>1</v>
      </c>
      <c r="F33" s="10">
        <f>IF('Data Entry'!F36="","",IF('Data Entry'!F36='Data Entry'!$D$8,'Data Entry'!$C$8,'Data Entry'!$C$9))</f>
        <v>1</v>
      </c>
      <c r="G33" s="9">
        <f t="shared" si="0"/>
        <v>1</v>
      </c>
      <c r="H33" s="10">
        <f>IF('Data Entry'!$D36="","",IF(X33="TRUE",1,0))</f>
        <v>1</v>
      </c>
      <c r="I33" s="9">
        <f>IF('Data Entry'!I36="","",IF('Data Entry'!H36='Data Entry'!$D$8,'Data Entry'!$C$8,'Data Entry'!$C$9))</f>
        <v>1</v>
      </c>
      <c r="J33" s="10">
        <f>IF('Data Entry'!H36="","",IF('Data Entry'!I36='Data Entry'!$D$8,'Data Entry'!$C$8,'Data Entry'!$C$9))</f>
        <v>1</v>
      </c>
      <c r="K33" s="9">
        <f t="shared" si="1"/>
        <v>1</v>
      </c>
      <c r="L33" s="10">
        <f>IF('Data Entry'!$D36="","",IF(Y33="TRUE",1,0))</f>
        <v>1</v>
      </c>
      <c r="M33" s="9">
        <f>IF('Data Entry'!L36="","",IF('Data Entry'!K36='Data Entry'!$D$8,'Data Entry'!$C$8,'Data Entry'!$C$9))</f>
        <v>1</v>
      </c>
      <c r="N33" s="9">
        <f>IF('Data Entry'!K36="","",IF('Data Entry'!L36='Data Entry'!$D$8,'Data Entry'!$C$8,'Data Entry'!$C$9))</f>
        <v>1</v>
      </c>
      <c r="O33" s="9">
        <f t="shared" si="2"/>
        <v>1</v>
      </c>
      <c r="P33" s="10">
        <f>IF('Data Entry'!$D36="","",IF(Z33="TRUE",1,0))</f>
        <v>1</v>
      </c>
      <c r="Q33" s="6" t="str">
        <f>IF('Data Entry'!H36="","",IF(M33="",T33,U33))</f>
        <v>TRUE</v>
      </c>
      <c r="R33" s="6" t="str">
        <f>IF('Data Entry'!H36="","",IF(M33="",V33,W33))</f>
        <v>TRUE</v>
      </c>
      <c r="T33" s="56" t="str">
        <f>IF('Data Entry'!H36="","",IF($E33+$F33+$I33+$J33=4,"TRUE",IF($E33+$F33+$I33+$J33=8,"TRUE","FALSE")))</f>
        <v>TRUE</v>
      </c>
      <c r="U33" s="56" t="str">
        <f>IF('Data Entry'!K36="","",IF($E33+$F33+$I33+$J33+$M33+$N33=6,"TRUE",IF($E33+$F33+$I33+$J33+$M33+$N33=12,"TRUE","FALSE")))</f>
        <v>TRUE</v>
      </c>
      <c r="V33" s="56" t="str">
        <f>IF('Data Entry'!H36="","",IF($E33+$F33+$I33+$J33+$D33=5,"TRUE",IF($E33+$F33+$I33+$J33+$D33=10,"TRUE","FALSE")))</f>
        <v>TRUE</v>
      </c>
      <c r="W33" s="56" t="str">
        <f>IF('Data Entry'!K36="","",IF($E33+$F33+$I33+$J33+$M33+$N33+$D33=7,"TRUE",IF($E33+$F33+$I33+$J33+$M33+$N33+$D33=14,"TRUE","FALSE")))</f>
        <v>TRUE</v>
      </c>
      <c r="X33" s="54" t="str">
        <f>IF('Data Entry'!D36="","",IF(Calculations!D33+Calculations!E33+Calculations!F33=3,"TRUE",IF(Calculations!D33+Calculations!E33+Calculations!F33=6,"TRUE","FALSE")))</f>
        <v>TRUE</v>
      </c>
      <c r="Y33" s="54" t="str">
        <f>IF('Data Entry'!$D36="","",IF($D33+I33+J33=3,"TRUE",IF($D33+I33+J33=6,"TRUE","FALSE")))</f>
        <v>TRUE</v>
      </c>
      <c r="Z33" s="55" t="str">
        <f>IF('Data Entry'!K36="","",IF('Data Entry'!$D36="","",IF($D33+M33+N33=3,"TRUE",IF($D33+M33+N33=6,"TRUE","FALSE"))))</f>
        <v>TRUE</v>
      </c>
      <c r="AA33" s="122">
        <f t="shared" si="3"/>
        <v>0</v>
      </c>
      <c r="AB33" s="122">
        <f t="shared" si="4"/>
        <v>0</v>
      </c>
      <c r="AC33" s="122">
        <f t="shared" si="5"/>
        <v>0</v>
      </c>
      <c r="AD33" s="122">
        <f t="shared" si="6"/>
        <v>0</v>
      </c>
      <c r="AE33" s="122">
        <f t="shared" si="7"/>
        <v>0</v>
      </c>
      <c r="AF33" s="122">
        <f t="shared" si="11"/>
        <v>0</v>
      </c>
      <c r="AG33" s="122">
        <f t="shared" si="8"/>
        <v>0</v>
      </c>
      <c r="AH33" s="122">
        <f t="shared" si="9"/>
        <v>0</v>
      </c>
      <c r="AI33" s="122">
        <f t="shared" si="10"/>
        <v>0</v>
      </c>
    </row>
    <row r="34" spans="3:35" ht="12.75">
      <c r="C34" s="21">
        <v>24</v>
      </c>
      <c r="D34" s="36">
        <f>IF('Data Entry'!D37="","",IF('Data Entry'!D37='Data Entry'!$D$8,'Data Entry'!$C$8,'Data Entry'!$C$9))</f>
        <v>1</v>
      </c>
      <c r="E34" s="9">
        <f>IF('Data Entry'!E37="","",IF('Data Entry'!E37='Data Entry'!$D$8,'Data Entry'!$C$8,'Data Entry'!$C$9))</f>
        <v>1</v>
      </c>
      <c r="F34" s="10">
        <f>IF('Data Entry'!F37="","",IF('Data Entry'!F37='Data Entry'!$D$8,'Data Entry'!$C$8,'Data Entry'!$C$9))</f>
        <v>1</v>
      </c>
      <c r="G34" s="9">
        <f t="shared" si="0"/>
        <v>1</v>
      </c>
      <c r="H34" s="10">
        <f>IF('Data Entry'!$D37="","",IF(X34="TRUE",1,0))</f>
        <v>1</v>
      </c>
      <c r="I34" s="9">
        <f>IF('Data Entry'!I37="","",IF('Data Entry'!H37='Data Entry'!$D$8,'Data Entry'!$C$8,'Data Entry'!$C$9))</f>
        <v>1</v>
      </c>
      <c r="J34" s="10">
        <f>IF('Data Entry'!H37="","",IF('Data Entry'!I37='Data Entry'!$D$8,'Data Entry'!$C$8,'Data Entry'!$C$9))</f>
        <v>1</v>
      </c>
      <c r="K34" s="9">
        <f t="shared" si="1"/>
        <v>1</v>
      </c>
      <c r="L34" s="10">
        <f>IF('Data Entry'!$D37="","",IF(Y34="TRUE",1,0))</f>
        <v>1</v>
      </c>
      <c r="M34" s="9">
        <f>IF('Data Entry'!L37="","",IF('Data Entry'!K37='Data Entry'!$D$8,'Data Entry'!$C$8,'Data Entry'!$C$9))</f>
        <v>2</v>
      </c>
      <c r="N34" s="9">
        <f>IF('Data Entry'!K37="","",IF('Data Entry'!L37='Data Entry'!$D$8,'Data Entry'!$C$8,'Data Entry'!$C$9))</f>
        <v>1</v>
      </c>
      <c r="O34" s="9">
        <f t="shared" si="2"/>
        <v>0</v>
      </c>
      <c r="P34" s="10">
        <f>IF('Data Entry'!$D37="","",IF(Z34="TRUE",1,0))</f>
        <v>0</v>
      </c>
      <c r="Q34" s="6" t="str">
        <f>IF('Data Entry'!H37="","",IF(M34="",T34,U34))</f>
        <v>FALSE</v>
      </c>
      <c r="R34" s="6" t="str">
        <f>IF('Data Entry'!H37="","",IF(M34="",V34,W34))</f>
        <v>FALSE</v>
      </c>
      <c r="T34" s="56" t="str">
        <f>IF('Data Entry'!H37="","",IF($E34+$F34+$I34+$J34=4,"TRUE",IF($E34+$F34+$I34+$J34=8,"TRUE","FALSE")))</f>
        <v>TRUE</v>
      </c>
      <c r="U34" s="56" t="str">
        <f>IF('Data Entry'!K37="","",IF($E34+$F34+$I34+$J34+$M34+$N34=6,"TRUE",IF($E34+$F34+$I34+$J34+$M34+$N34=12,"TRUE","FALSE")))</f>
        <v>FALSE</v>
      </c>
      <c r="V34" s="56" t="str">
        <f>IF('Data Entry'!H37="","",IF($E34+$F34+$I34+$J34+$D34=5,"TRUE",IF($E34+$F34+$I34+$J34+$D34=10,"TRUE","FALSE")))</f>
        <v>TRUE</v>
      </c>
      <c r="W34" s="56" t="str">
        <f>IF('Data Entry'!K37="","",IF($E34+$F34+$I34+$J34+$M34+$N34+$D34=7,"TRUE",IF($E34+$F34+$I34+$J34+$M34+$N34+$D34=14,"TRUE","FALSE")))</f>
        <v>FALSE</v>
      </c>
      <c r="X34" s="54" t="str">
        <f>IF('Data Entry'!D37="","",IF(Calculations!D34+Calculations!E34+Calculations!F34=3,"TRUE",IF(Calculations!D34+Calculations!E34+Calculations!F34=6,"TRUE","FALSE")))</f>
        <v>TRUE</v>
      </c>
      <c r="Y34" s="54" t="str">
        <f>IF('Data Entry'!$D37="","",IF($D34+I34+J34=3,"TRUE",IF($D34+I34+J34=6,"TRUE","FALSE")))</f>
        <v>TRUE</v>
      </c>
      <c r="Z34" s="55" t="str">
        <f>IF('Data Entry'!K37="","",IF('Data Entry'!$D37="","",IF($D34+M34+N34=3,"TRUE",IF($D34+M34+N34=6,"TRUE","FALSE"))))</f>
        <v>FALSE</v>
      </c>
      <c r="AA34" s="122">
        <f t="shared" si="3"/>
        <v>0</v>
      </c>
      <c r="AB34" s="122">
        <f t="shared" si="4"/>
        <v>0</v>
      </c>
      <c r="AC34" s="122">
        <f t="shared" si="5"/>
        <v>0</v>
      </c>
      <c r="AD34" s="122">
        <f t="shared" si="6"/>
        <v>0</v>
      </c>
      <c r="AE34" s="122">
        <f t="shared" si="7"/>
        <v>0</v>
      </c>
      <c r="AF34" s="122">
        <f t="shared" si="11"/>
        <v>0</v>
      </c>
      <c r="AG34" s="122">
        <f t="shared" si="8"/>
        <v>0</v>
      </c>
      <c r="AH34" s="122">
        <f t="shared" si="9"/>
        <v>0</v>
      </c>
      <c r="AI34" s="122">
        <f t="shared" si="10"/>
        <v>1</v>
      </c>
    </row>
    <row r="35" spans="3:35" ht="12.75">
      <c r="C35" s="21">
        <v>25</v>
      </c>
      <c r="D35" s="36">
        <f>IF('Data Entry'!D38="","",IF('Data Entry'!D38='Data Entry'!$D$8,'Data Entry'!$C$8,'Data Entry'!$C$9))</f>
        <v>2</v>
      </c>
      <c r="E35" s="9">
        <f>IF('Data Entry'!E38="","",IF('Data Entry'!E38='Data Entry'!$D$8,'Data Entry'!$C$8,'Data Entry'!$C$9))</f>
        <v>2</v>
      </c>
      <c r="F35" s="10">
        <f>IF('Data Entry'!F38="","",IF('Data Entry'!F38='Data Entry'!$D$8,'Data Entry'!$C$8,'Data Entry'!$C$9))</f>
        <v>2</v>
      </c>
      <c r="G35" s="9">
        <f t="shared" si="0"/>
        <v>1</v>
      </c>
      <c r="H35" s="10">
        <f>IF('Data Entry'!$D38="","",IF(X35="TRUE",1,0))</f>
        <v>1</v>
      </c>
      <c r="I35" s="9">
        <f>IF('Data Entry'!I38="","",IF('Data Entry'!H38='Data Entry'!$D$8,'Data Entry'!$C$8,'Data Entry'!$C$9))</f>
        <v>2</v>
      </c>
      <c r="J35" s="10">
        <f>IF('Data Entry'!H38="","",IF('Data Entry'!I38='Data Entry'!$D$8,'Data Entry'!$C$8,'Data Entry'!$C$9))</f>
        <v>2</v>
      </c>
      <c r="K35" s="9">
        <f t="shared" si="1"/>
        <v>1</v>
      </c>
      <c r="L35" s="10">
        <f>IF('Data Entry'!$D38="","",IF(Y35="TRUE",1,0))</f>
        <v>1</v>
      </c>
      <c r="M35" s="9">
        <f>IF('Data Entry'!L38="","",IF('Data Entry'!K38='Data Entry'!$D$8,'Data Entry'!$C$8,'Data Entry'!$C$9))</f>
        <v>2</v>
      </c>
      <c r="N35" s="9">
        <f>IF('Data Entry'!K38="","",IF('Data Entry'!L38='Data Entry'!$D$8,'Data Entry'!$C$8,'Data Entry'!$C$9))</f>
        <v>2</v>
      </c>
      <c r="O35" s="9">
        <f t="shared" si="2"/>
        <v>1</v>
      </c>
      <c r="P35" s="10">
        <f>IF('Data Entry'!$D38="","",IF(Z35="TRUE",1,0))</f>
        <v>1</v>
      </c>
      <c r="Q35" s="6" t="str">
        <f>IF('Data Entry'!H38="","",IF(M35="",T35,U35))</f>
        <v>TRUE</v>
      </c>
      <c r="R35" s="6" t="str">
        <f>IF('Data Entry'!H38="","",IF(M35="",V35,W35))</f>
        <v>TRUE</v>
      </c>
      <c r="T35" s="56" t="str">
        <f>IF('Data Entry'!H38="","",IF($E35+$F35+$I35+$J35=4,"TRUE",IF($E35+$F35+$I35+$J35=8,"TRUE","FALSE")))</f>
        <v>TRUE</v>
      </c>
      <c r="U35" s="56" t="str">
        <f>IF('Data Entry'!K38="","",IF($E35+$F35+$I35+$J35+$M35+$N35=6,"TRUE",IF($E35+$F35+$I35+$J35+$M35+$N35=12,"TRUE","FALSE")))</f>
        <v>TRUE</v>
      </c>
      <c r="V35" s="56" t="str">
        <f>IF('Data Entry'!H38="","",IF($E35+$F35+$I35+$J35+$D35=5,"TRUE",IF($E35+$F35+$I35+$J35+$D35=10,"TRUE","FALSE")))</f>
        <v>TRUE</v>
      </c>
      <c r="W35" s="56" t="str">
        <f>IF('Data Entry'!K38="","",IF($E35+$F35+$I35+$J35+$M35+$N35+$D35=7,"TRUE",IF($E35+$F35+$I35+$J35+$M35+$N35+$D35=14,"TRUE","FALSE")))</f>
        <v>TRUE</v>
      </c>
      <c r="X35" s="54" t="str">
        <f>IF('Data Entry'!D38="","",IF(Calculations!D35+Calculations!E35+Calculations!F35=3,"TRUE",IF(Calculations!D35+Calculations!E35+Calculations!F35=6,"TRUE","FALSE")))</f>
        <v>TRUE</v>
      </c>
      <c r="Y35" s="54" t="str">
        <f>IF('Data Entry'!$D38="","",IF($D35+I35+J35=3,"TRUE",IF($D35+I35+J35=6,"TRUE","FALSE")))</f>
        <v>TRUE</v>
      </c>
      <c r="Z35" s="55" t="str">
        <f>IF('Data Entry'!K38="","",IF('Data Entry'!$D38="","",IF($D35+M35+N35=3,"TRUE",IF($D35+M35+N35=6,"TRUE","FALSE"))))</f>
        <v>TRUE</v>
      </c>
      <c r="AA35" s="122">
        <f t="shared" si="3"/>
        <v>0</v>
      </c>
      <c r="AB35" s="122">
        <f t="shared" si="4"/>
        <v>0</v>
      </c>
      <c r="AC35" s="122">
        <f t="shared" si="5"/>
        <v>0</v>
      </c>
      <c r="AD35" s="122">
        <f t="shared" si="6"/>
        <v>0</v>
      </c>
      <c r="AE35" s="122">
        <f t="shared" si="7"/>
        <v>0</v>
      </c>
      <c r="AF35" s="122">
        <f t="shared" si="11"/>
        <v>0</v>
      </c>
      <c r="AG35" s="122">
        <f t="shared" si="8"/>
        <v>0</v>
      </c>
      <c r="AH35" s="122">
        <f t="shared" si="9"/>
        <v>0</v>
      </c>
      <c r="AI35" s="122">
        <f t="shared" si="10"/>
        <v>0</v>
      </c>
    </row>
    <row r="36" spans="3:35" ht="12.75">
      <c r="C36" s="21">
        <v>26</v>
      </c>
      <c r="D36" s="36">
        <f>IF('Data Entry'!D39="","",IF('Data Entry'!D39='Data Entry'!$D$8,'Data Entry'!$C$8,'Data Entry'!$C$9))</f>
        <v>1</v>
      </c>
      <c r="E36" s="9">
        <f>IF('Data Entry'!E39="","",IF('Data Entry'!E39='Data Entry'!$D$8,'Data Entry'!$C$8,'Data Entry'!$C$9))</f>
        <v>1</v>
      </c>
      <c r="F36" s="10">
        <f>IF('Data Entry'!F39="","",IF('Data Entry'!F39='Data Entry'!$D$8,'Data Entry'!$C$8,'Data Entry'!$C$9))</f>
        <v>1</v>
      </c>
      <c r="G36" s="9">
        <f t="shared" si="0"/>
        <v>1</v>
      </c>
      <c r="H36" s="10">
        <f>IF('Data Entry'!$D39="","",IF(X36="TRUE",1,0))</f>
        <v>1</v>
      </c>
      <c r="I36" s="9">
        <f>IF('Data Entry'!I39="","",IF('Data Entry'!H39='Data Entry'!$D$8,'Data Entry'!$C$8,'Data Entry'!$C$9))</f>
        <v>1</v>
      </c>
      <c r="J36" s="10">
        <f>IF('Data Entry'!H39="","",IF('Data Entry'!I39='Data Entry'!$D$8,'Data Entry'!$C$8,'Data Entry'!$C$9))</f>
        <v>1</v>
      </c>
      <c r="K36" s="9">
        <f t="shared" si="1"/>
        <v>1</v>
      </c>
      <c r="L36" s="10">
        <f>IF('Data Entry'!$D39="","",IF(Y36="TRUE",1,0))</f>
        <v>1</v>
      </c>
      <c r="M36" s="9">
        <f>IF('Data Entry'!L39="","",IF('Data Entry'!K39='Data Entry'!$D$8,'Data Entry'!$C$8,'Data Entry'!$C$9))</f>
        <v>1</v>
      </c>
      <c r="N36" s="9">
        <f>IF('Data Entry'!K39="","",IF('Data Entry'!L39='Data Entry'!$D$8,'Data Entry'!$C$8,'Data Entry'!$C$9))</f>
        <v>1</v>
      </c>
      <c r="O36" s="9">
        <f t="shared" si="2"/>
        <v>1</v>
      </c>
      <c r="P36" s="10">
        <f>IF('Data Entry'!$D39="","",IF(Z36="TRUE",1,0))</f>
        <v>1</v>
      </c>
      <c r="Q36" s="6" t="str">
        <f>IF('Data Entry'!H39="","",IF(M36="",T36,U36))</f>
        <v>TRUE</v>
      </c>
      <c r="R36" s="6" t="str">
        <f>IF('Data Entry'!H39="","",IF(M36="",V36,W36))</f>
        <v>TRUE</v>
      </c>
      <c r="T36" s="56" t="str">
        <f>IF('Data Entry'!H39="","",IF($E36+$F36+$I36+$J36=4,"TRUE",IF($E36+$F36+$I36+$J36=8,"TRUE","FALSE")))</f>
        <v>TRUE</v>
      </c>
      <c r="U36" s="56" t="str">
        <f>IF('Data Entry'!K39="","",IF($E36+$F36+$I36+$J36+$M36+$N36=6,"TRUE",IF($E36+$F36+$I36+$J36+$M36+$N36=12,"TRUE","FALSE")))</f>
        <v>TRUE</v>
      </c>
      <c r="V36" s="56" t="str">
        <f>IF('Data Entry'!H39="","",IF($E36+$F36+$I36+$J36+$D36=5,"TRUE",IF($E36+$F36+$I36+$J36+$D36=10,"TRUE","FALSE")))</f>
        <v>TRUE</v>
      </c>
      <c r="W36" s="56" t="str">
        <f>IF('Data Entry'!K39="","",IF($E36+$F36+$I36+$J36+$M36+$N36+$D36=7,"TRUE",IF($E36+$F36+$I36+$J36+$M36+$N36+$D36=14,"TRUE","FALSE")))</f>
        <v>TRUE</v>
      </c>
      <c r="X36" s="54" t="str">
        <f>IF('Data Entry'!D39="","",IF(Calculations!D36+Calculations!E36+Calculations!F36=3,"TRUE",IF(Calculations!D36+Calculations!E36+Calculations!F36=6,"TRUE","FALSE")))</f>
        <v>TRUE</v>
      </c>
      <c r="Y36" s="54" t="str">
        <f>IF('Data Entry'!$D39="","",IF($D36+I36+J36=3,"TRUE",IF($D36+I36+J36=6,"TRUE","FALSE")))</f>
        <v>TRUE</v>
      </c>
      <c r="Z36" s="55" t="str">
        <f>IF('Data Entry'!K39="","",IF('Data Entry'!$D39="","",IF($D36+M36+N36=3,"TRUE",IF($D36+M36+N36=6,"TRUE","FALSE"))))</f>
        <v>TRUE</v>
      </c>
      <c r="AA36" s="122">
        <f t="shared" si="3"/>
        <v>0</v>
      </c>
      <c r="AB36" s="122">
        <f t="shared" si="4"/>
        <v>0</v>
      </c>
      <c r="AC36" s="122">
        <f t="shared" si="5"/>
        <v>0</v>
      </c>
      <c r="AD36" s="122">
        <f t="shared" si="6"/>
        <v>0</v>
      </c>
      <c r="AE36" s="122">
        <f t="shared" si="7"/>
        <v>0</v>
      </c>
      <c r="AF36" s="122">
        <f t="shared" si="11"/>
        <v>0</v>
      </c>
      <c r="AG36" s="122">
        <f t="shared" si="8"/>
        <v>0</v>
      </c>
      <c r="AH36" s="122">
        <f t="shared" si="9"/>
        <v>0</v>
      </c>
      <c r="AI36" s="122">
        <f t="shared" si="10"/>
        <v>0</v>
      </c>
    </row>
    <row r="37" spans="3:35" ht="12.75">
      <c r="C37" s="21">
        <v>27</v>
      </c>
      <c r="D37" s="36">
        <f>IF('Data Entry'!D40="","",IF('Data Entry'!D40='Data Entry'!$D$8,'Data Entry'!$C$8,'Data Entry'!$C$9))</f>
        <v>1</v>
      </c>
      <c r="E37" s="9">
        <f>IF('Data Entry'!E40="","",IF('Data Entry'!E40='Data Entry'!$D$8,'Data Entry'!$C$8,'Data Entry'!$C$9))</f>
        <v>1</v>
      </c>
      <c r="F37" s="10">
        <f>IF('Data Entry'!F40="","",IF('Data Entry'!F40='Data Entry'!$D$8,'Data Entry'!$C$8,'Data Entry'!$C$9))</f>
        <v>1</v>
      </c>
      <c r="G37" s="9">
        <f t="shared" si="0"/>
        <v>1</v>
      </c>
      <c r="H37" s="10">
        <f>IF('Data Entry'!$D40="","",IF(X37="TRUE",1,0))</f>
        <v>1</v>
      </c>
      <c r="I37" s="9">
        <f>IF('Data Entry'!I40="","",IF('Data Entry'!H40='Data Entry'!$D$8,'Data Entry'!$C$8,'Data Entry'!$C$9))</f>
        <v>1</v>
      </c>
      <c r="J37" s="10">
        <f>IF('Data Entry'!H40="","",IF('Data Entry'!I40='Data Entry'!$D$8,'Data Entry'!$C$8,'Data Entry'!$C$9))</f>
        <v>1</v>
      </c>
      <c r="K37" s="9">
        <f t="shared" si="1"/>
        <v>1</v>
      </c>
      <c r="L37" s="10">
        <f>IF('Data Entry'!$D40="","",IF(Y37="TRUE",1,0))</f>
        <v>1</v>
      </c>
      <c r="M37" s="9">
        <f>IF('Data Entry'!L40="","",IF('Data Entry'!K40='Data Entry'!$D$8,'Data Entry'!$C$8,'Data Entry'!$C$9))</f>
        <v>1</v>
      </c>
      <c r="N37" s="9">
        <f>IF('Data Entry'!K40="","",IF('Data Entry'!L40='Data Entry'!$D$8,'Data Entry'!$C$8,'Data Entry'!$C$9))</f>
        <v>1</v>
      </c>
      <c r="O37" s="9">
        <f t="shared" si="2"/>
        <v>1</v>
      </c>
      <c r="P37" s="10">
        <f>IF('Data Entry'!$D40="","",IF(Z37="TRUE",1,0))</f>
        <v>1</v>
      </c>
      <c r="Q37" s="6" t="str">
        <f>IF('Data Entry'!H40="","",IF(M37="",T37,U37))</f>
        <v>TRUE</v>
      </c>
      <c r="R37" s="6" t="str">
        <f>IF('Data Entry'!H40="","",IF(M37="",V37,W37))</f>
        <v>TRUE</v>
      </c>
      <c r="T37" s="56" t="str">
        <f>IF('Data Entry'!H40="","",IF($E37+$F37+$I37+$J37=4,"TRUE",IF($E37+$F37+$I37+$J37=8,"TRUE","FALSE")))</f>
        <v>TRUE</v>
      </c>
      <c r="U37" s="56" t="str">
        <f>IF('Data Entry'!K40="","",IF($E37+$F37+$I37+$J37+$M37+$N37=6,"TRUE",IF($E37+$F37+$I37+$J37+$M37+$N37=12,"TRUE","FALSE")))</f>
        <v>TRUE</v>
      </c>
      <c r="V37" s="56" t="str">
        <f>IF('Data Entry'!H40="","",IF($E37+$F37+$I37+$J37+$D37=5,"TRUE",IF($E37+$F37+$I37+$J37+$D37=10,"TRUE","FALSE")))</f>
        <v>TRUE</v>
      </c>
      <c r="W37" s="56" t="str">
        <f>IF('Data Entry'!K40="","",IF($E37+$F37+$I37+$J37+$M37+$N37+$D37=7,"TRUE",IF($E37+$F37+$I37+$J37+$M37+$N37+$D37=14,"TRUE","FALSE")))</f>
        <v>TRUE</v>
      </c>
      <c r="X37" s="54" t="str">
        <f>IF('Data Entry'!D40="","",IF(Calculations!D37+Calculations!E37+Calculations!F37=3,"TRUE",IF(Calculations!D37+Calculations!E37+Calculations!F37=6,"TRUE","FALSE")))</f>
        <v>TRUE</v>
      </c>
      <c r="Y37" s="54" t="str">
        <f>IF('Data Entry'!$D40="","",IF($D37+I37+J37=3,"TRUE",IF($D37+I37+J37=6,"TRUE","FALSE")))</f>
        <v>TRUE</v>
      </c>
      <c r="Z37" s="55" t="str">
        <f>IF('Data Entry'!K40="","",IF('Data Entry'!$D40="","",IF($D37+M37+N37=3,"TRUE",IF($D37+M37+N37=6,"TRUE","FALSE"))))</f>
        <v>TRUE</v>
      </c>
      <c r="AA37" s="122">
        <f t="shared" si="3"/>
        <v>0</v>
      </c>
      <c r="AB37" s="122">
        <f t="shared" si="4"/>
        <v>0</v>
      </c>
      <c r="AC37" s="122">
        <f t="shared" si="5"/>
        <v>0</v>
      </c>
      <c r="AD37" s="122">
        <f t="shared" si="6"/>
        <v>0</v>
      </c>
      <c r="AE37" s="122">
        <f t="shared" si="7"/>
        <v>0</v>
      </c>
      <c r="AF37" s="122">
        <f t="shared" si="11"/>
        <v>0</v>
      </c>
      <c r="AG37" s="122">
        <f t="shared" si="8"/>
        <v>0</v>
      </c>
      <c r="AH37" s="122">
        <f t="shared" si="9"/>
        <v>0</v>
      </c>
      <c r="AI37" s="122">
        <f t="shared" si="10"/>
        <v>0</v>
      </c>
    </row>
    <row r="38" spans="3:35" ht="12.75">
      <c r="C38" s="21">
        <v>28</v>
      </c>
      <c r="D38" s="36">
        <f>IF('Data Entry'!D41="","",IF('Data Entry'!D41='Data Entry'!$D$8,'Data Entry'!$C$8,'Data Entry'!$C$9))</f>
        <v>1</v>
      </c>
      <c r="E38" s="9">
        <f>IF('Data Entry'!E41="","",IF('Data Entry'!E41='Data Entry'!$D$8,'Data Entry'!$C$8,'Data Entry'!$C$9))</f>
        <v>1</v>
      </c>
      <c r="F38" s="10">
        <f>IF('Data Entry'!F41="","",IF('Data Entry'!F41='Data Entry'!$D$8,'Data Entry'!$C$8,'Data Entry'!$C$9))</f>
        <v>1</v>
      </c>
      <c r="G38" s="9">
        <f t="shared" si="0"/>
        <v>1</v>
      </c>
      <c r="H38" s="10">
        <f>IF('Data Entry'!$D41="","",IF(X38="TRUE",1,0))</f>
        <v>1</v>
      </c>
      <c r="I38" s="9">
        <f>IF('Data Entry'!I41="","",IF('Data Entry'!H41='Data Entry'!$D$8,'Data Entry'!$C$8,'Data Entry'!$C$9))</f>
        <v>1</v>
      </c>
      <c r="J38" s="10">
        <f>IF('Data Entry'!H41="","",IF('Data Entry'!I41='Data Entry'!$D$8,'Data Entry'!$C$8,'Data Entry'!$C$9))</f>
        <v>1</v>
      </c>
      <c r="K38" s="9">
        <f t="shared" si="1"/>
        <v>1</v>
      </c>
      <c r="L38" s="10">
        <f>IF('Data Entry'!$D41="","",IF(Y38="TRUE",1,0))</f>
        <v>1</v>
      </c>
      <c r="M38" s="9">
        <f>IF('Data Entry'!L41="","",IF('Data Entry'!K41='Data Entry'!$D$8,'Data Entry'!$C$8,'Data Entry'!$C$9))</f>
        <v>1</v>
      </c>
      <c r="N38" s="9">
        <f>IF('Data Entry'!K41="","",IF('Data Entry'!L41='Data Entry'!$D$8,'Data Entry'!$C$8,'Data Entry'!$C$9))</f>
        <v>1</v>
      </c>
      <c r="O38" s="9">
        <f t="shared" si="2"/>
        <v>1</v>
      </c>
      <c r="P38" s="10">
        <f>IF('Data Entry'!$D41="","",IF(Z38="TRUE",1,0))</f>
        <v>1</v>
      </c>
      <c r="Q38" s="6" t="str">
        <f>IF('Data Entry'!H41="","",IF(M38="",T38,U38))</f>
        <v>TRUE</v>
      </c>
      <c r="R38" s="6" t="str">
        <f>IF('Data Entry'!H41="","",IF(M38="",V38,W38))</f>
        <v>TRUE</v>
      </c>
      <c r="T38" s="56" t="str">
        <f>IF('Data Entry'!H41="","",IF($E38+$F38+$I38+$J38=4,"TRUE",IF($E38+$F38+$I38+$J38=8,"TRUE","FALSE")))</f>
        <v>TRUE</v>
      </c>
      <c r="U38" s="56" t="str">
        <f>IF('Data Entry'!K41="","",IF($E38+$F38+$I38+$J38+$M38+$N38=6,"TRUE",IF($E38+$F38+$I38+$J38+$M38+$N38=12,"TRUE","FALSE")))</f>
        <v>TRUE</v>
      </c>
      <c r="V38" s="56" t="str">
        <f>IF('Data Entry'!H41="","",IF($E38+$F38+$I38+$J38+$D38=5,"TRUE",IF($E38+$F38+$I38+$J38+$D38=10,"TRUE","FALSE")))</f>
        <v>TRUE</v>
      </c>
      <c r="W38" s="56" t="str">
        <f>IF('Data Entry'!K41="","",IF($E38+$F38+$I38+$J38+$M38+$N38+$D38=7,"TRUE",IF($E38+$F38+$I38+$J38+$M38+$N38+$D38=14,"TRUE","FALSE")))</f>
        <v>TRUE</v>
      </c>
      <c r="X38" s="54" t="str">
        <f>IF('Data Entry'!D41="","",IF(Calculations!D38+Calculations!E38+Calculations!F38=3,"TRUE",IF(Calculations!D38+Calculations!E38+Calculations!F38=6,"TRUE","FALSE")))</f>
        <v>TRUE</v>
      </c>
      <c r="Y38" s="54" t="str">
        <f>IF('Data Entry'!$D41="","",IF($D38+I38+J38=3,"TRUE",IF($D38+I38+J38=6,"TRUE","FALSE")))</f>
        <v>TRUE</v>
      </c>
      <c r="Z38" s="55" t="str">
        <f>IF('Data Entry'!K41="","",IF('Data Entry'!$D41="","",IF($D38+M38+N38=3,"TRUE",IF($D38+M38+N38=6,"TRUE","FALSE"))))</f>
        <v>TRUE</v>
      </c>
      <c r="AA38" s="122">
        <f t="shared" si="3"/>
        <v>0</v>
      </c>
      <c r="AB38" s="122">
        <f t="shared" si="4"/>
        <v>0</v>
      </c>
      <c r="AC38" s="122">
        <f t="shared" si="5"/>
        <v>0</v>
      </c>
      <c r="AD38" s="122">
        <f t="shared" si="6"/>
        <v>0</v>
      </c>
      <c r="AE38" s="122">
        <f t="shared" si="7"/>
        <v>0</v>
      </c>
      <c r="AF38" s="122">
        <f t="shared" si="11"/>
        <v>0</v>
      </c>
      <c r="AG38" s="122">
        <f t="shared" si="8"/>
        <v>0</v>
      </c>
      <c r="AH38" s="122">
        <f t="shared" si="9"/>
        <v>0</v>
      </c>
      <c r="AI38" s="122">
        <f t="shared" si="10"/>
        <v>0</v>
      </c>
    </row>
    <row r="39" spans="3:35" ht="12.75">
      <c r="C39" s="21">
        <v>29</v>
      </c>
      <c r="D39" s="36">
        <f>IF('Data Entry'!D42="","",IF('Data Entry'!D42='Data Entry'!$D$8,'Data Entry'!$C$8,'Data Entry'!$C$9))</f>
        <v>2</v>
      </c>
      <c r="E39" s="9">
        <f>IF('Data Entry'!E42="","",IF('Data Entry'!E42='Data Entry'!$D$8,'Data Entry'!$C$8,'Data Entry'!$C$9))</f>
        <v>2</v>
      </c>
      <c r="F39" s="10">
        <f>IF('Data Entry'!F42="","",IF('Data Entry'!F42='Data Entry'!$D$8,'Data Entry'!$C$8,'Data Entry'!$C$9))</f>
        <v>2</v>
      </c>
      <c r="G39" s="9">
        <f t="shared" si="0"/>
        <v>1</v>
      </c>
      <c r="H39" s="10">
        <f>IF('Data Entry'!$D42="","",IF(X39="TRUE",1,0))</f>
        <v>1</v>
      </c>
      <c r="I39" s="9">
        <f>IF('Data Entry'!I42="","",IF('Data Entry'!H42='Data Entry'!$D$8,'Data Entry'!$C$8,'Data Entry'!$C$9))</f>
        <v>2</v>
      </c>
      <c r="J39" s="10">
        <f>IF('Data Entry'!H42="","",IF('Data Entry'!I42='Data Entry'!$D$8,'Data Entry'!$C$8,'Data Entry'!$C$9))</f>
        <v>2</v>
      </c>
      <c r="K39" s="9">
        <f t="shared" si="1"/>
        <v>1</v>
      </c>
      <c r="L39" s="10">
        <f>IF('Data Entry'!$D42="","",IF(Y39="TRUE",1,0))</f>
        <v>1</v>
      </c>
      <c r="M39" s="9">
        <f>IF('Data Entry'!L42="","",IF('Data Entry'!K42='Data Entry'!$D$8,'Data Entry'!$C$8,'Data Entry'!$C$9))</f>
        <v>2</v>
      </c>
      <c r="N39" s="9">
        <f>IF('Data Entry'!K42="","",IF('Data Entry'!L42='Data Entry'!$D$8,'Data Entry'!$C$8,'Data Entry'!$C$9))</f>
        <v>2</v>
      </c>
      <c r="O39" s="9">
        <f t="shared" si="2"/>
        <v>1</v>
      </c>
      <c r="P39" s="10">
        <f>IF('Data Entry'!$D42="","",IF(Z39="TRUE",1,0))</f>
        <v>1</v>
      </c>
      <c r="Q39" s="6" t="str">
        <f>IF('Data Entry'!H42="","",IF(M39="",T39,U39))</f>
        <v>TRUE</v>
      </c>
      <c r="R39" s="6" t="str">
        <f>IF('Data Entry'!H42="","",IF(M39="",V39,W39))</f>
        <v>TRUE</v>
      </c>
      <c r="T39" s="56" t="str">
        <f>IF('Data Entry'!H42="","",IF($E39+$F39+$I39+$J39=4,"TRUE",IF($E39+$F39+$I39+$J39=8,"TRUE","FALSE")))</f>
        <v>TRUE</v>
      </c>
      <c r="U39" s="56" t="str">
        <f>IF('Data Entry'!K42="","",IF($E39+$F39+$I39+$J39+$M39+$N39=6,"TRUE",IF($E39+$F39+$I39+$J39+$M39+$N39=12,"TRUE","FALSE")))</f>
        <v>TRUE</v>
      </c>
      <c r="V39" s="56" t="str">
        <f>IF('Data Entry'!H42="","",IF($E39+$F39+$I39+$J39+$D39=5,"TRUE",IF($E39+$F39+$I39+$J39+$D39=10,"TRUE","FALSE")))</f>
        <v>TRUE</v>
      </c>
      <c r="W39" s="56" t="str">
        <f>IF('Data Entry'!K42="","",IF($E39+$F39+$I39+$J39+$M39+$N39+$D39=7,"TRUE",IF($E39+$F39+$I39+$J39+$M39+$N39+$D39=14,"TRUE","FALSE")))</f>
        <v>TRUE</v>
      </c>
      <c r="X39" s="54" t="str">
        <f>IF('Data Entry'!D42="","",IF(Calculations!D39+Calculations!E39+Calculations!F39=3,"TRUE",IF(Calculations!D39+Calculations!E39+Calculations!F39=6,"TRUE","FALSE")))</f>
        <v>TRUE</v>
      </c>
      <c r="Y39" s="54" t="str">
        <f>IF('Data Entry'!$D42="","",IF($D39+I39+J39=3,"TRUE",IF($D39+I39+J39=6,"TRUE","FALSE")))</f>
        <v>TRUE</v>
      </c>
      <c r="Z39" s="55" t="str">
        <f>IF('Data Entry'!K42="","",IF('Data Entry'!$D42="","",IF($D39+M39+N39=3,"TRUE",IF($D39+M39+N39=6,"TRUE","FALSE"))))</f>
        <v>TRUE</v>
      </c>
      <c r="AA39" s="122">
        <f t="shared" si="3"/>
        <v>0</v>
      </c>
      <c r="AB39" s="122">
        <f t="shared" si="4"/>
        <v>0</v>
      </c>
      <c r="AC39" s="122">
        <f t="shared" si="5"/>
        <v>0</v>
      </c>
      <c r="AD39" s="122">
        <f t="shared" si="6"/>
        <v>0</v>
      </c>
      <c r="AE39" s="122">
        <f t="shared" si="7"/>
        <v>0</v>
      </c>
      <c r="AF39" s="122">
        <f t="shared" si="11"/>
        <v>0</v>
      </c>
      <c r="AG39" s="122">
        <f t="shared" si="8"/>
        <v>0</v>
      </c>
      <c r="AH39" s="122">
        <f t="shared" si="9"/>
        <v>0</v>
      </c>
      <c r="AI39" s="122">
        <f t="shared" si="10"/>
        <v>0</v>
      </c>
    </row>
    <row r="40" spans="3:35" ht="12.75">
      <c r="C40" s="21">
        <v>30</v>
      </c>
      <c r="D40" s="36">
        <f>IF('Data Entry'!D43="","",IF('Data Entry'!D43='Data Entry'!$D$8,'Data Entry'!$C$8,'Data Entry'!$C$9))</f>
        <v>1</v>
      </c>
      <c r="E40" s="9">
        <f>IF('Data Entry'!E43="","",IF('Data Entry'!E43='Data Entry'!$D$8,'Data Entry'!$C$8,'Data Entry'!$C$9))</f>
        <v>1</v>
      </c>
      <c r="F40" s="10">
        <f>IF('Data Entry'!F43="","",IF('Data Entry'!F43='Data Entry'!$D$8,'Data Entry'!$C$8,'Data Entry'!$C$9))</f>
        <v>1</v>
      </c>
      <c r="G40" s="9">
        <f t="shared" si="0"/>
        <v>1</v>
      </c>
      <c r="H40" s="10">
        <f>IF('Data Entry'!$D43="","",IF(X40="TRUE",1,0))</f>
        <v>1</v>
      </c>
      <c r="I40" s="9">
        <f>IF('Data Entry'!I43="","",IF('Data Entry'!H43='Data Entry'!$D$8,'Data Entry'!$C$8,'Data Entry'!$C$9))</f>
        <v>1</v>
      </c>
      <c r="J40" s="10">
        <f>IF('Data Entry'!H43="","",IF('Data Entry'!I43='Data Entry'!$D$8,'Data Entry'!$C$8,'Data Entry'!$C$9))</f>
        <v>1</v>
      </c>
      <c r="K40" s="9">
        <f t="shared" si="1"/>
        <v>1</v>
      </c>
      <c r="L40" s="10">
        <f>IF('Data Entry'!$D43="","",IF(Y40="TRUE",1,0))</f>
        <v>1</v>
      </c>
      <c r="M40" s="9">
        <f>IF('Data Entry'!L43="","",IF('Data Entry'!K43='Data Entry'!$D$8,'Data Entry'!$C$8,'Data Entry'!$C$9))</f>
        <v>1</v>
      </c>
      <c r="N40" s="9">
        <f>IF('Data Entry'!K43="","",IF('Data Entry'!L43='Data Entry'!$D$8,'Data Entry'!$C$8,'Data Entry'!$C$9))</f>
        <v>1</v>
      </c>
      <c r="O40" s="9">
        <f t="shared" si="2"/>
        <v>1</v>
      </c>
      <c r="P40" s="10">
        <f>IF('Data Entry'!$D43="","",IF(Z40="TRUE",1,0))</f>
        <v>1</v>
      </c>
      <c r="Q40" s="6" t="str">
        <f>IF('Data Entry'!H43="","",IF(M40="",T40,U40))</f>
        <v>TRUE</v>
      </c>
      <c r="R40" s="6" t="str">
        <f>IF('Data Entry'!H43="","",IF(M40="",V40,W40))</f>
        <v>TRUE</v>
      </c>
      <c r="T40" s="56" t="str">
        <f>IF('Data Entry'!H43="","",IF($E40+$F40+$I40+$J40=4,"TRUE",IF($E40+$F40+$I40+$J40=8,"TRUE","FALSE")))</f>
        <v>TRUE</v>
      </c>
      <c r="U40" s="56" t="str">
        <f>IF('Data Entry'!K43="","",IF($E40+$F40+$I40+$J40+$M40+$N40=6,"TRUE",IF($E40+$F40+$I40+$J40+$M40+$N40=12,"TRUE","FALSE")))</f>
        <v>TRUE</v>
      </c>
      <c r="V40" s="56" t="str">
        <f>IF('Data Entry'!H43="","",IF($E40+$F40+$I40+$J40+$D40=5,"TRUE",IF($E40+$F40+$I40+$J40+$D40=10,"TRUE","FALSE")))</f>
        <v>TRUE</v>
      </c>
      <c r="W40" s="56" t="str">
        <f>IF('Data Entry'!K43="","",IF($E40+$F40+$I40+$J40+$M40+$N40+$D40=7,"TRUE",IF($E40+$F40+$I40+$J40+$M40+$N40+$D40=14,"TRUE","FALSE")))</f>
        <v>TRUE</v>
      </c>
      <c r="X40" s="54" t="str">
        <f>IF('Data Entry'!D43="","",IF(Calculations!D40+Calculations!E40+Calculations!F40=3,"TRUE",IF(Calculations!D40+Calculations!E40+Calculations!F40=6,"TRUE","FALSE")))</f>
        <v>TRUE</v>
      </c>
      <c r="Y40" s="54" t="str">
        <f>IF('Data Entry'!$D43="","",IF($D40+I40+J40=3,"TRUE",IF($D40+I40+J40=6,"TRUE","FALSE")))</f>
        <v>TRUE</v>
      </c>
      <c r="Z40" s="55" t="str">
        <f>IF('Data Entry'!K43="","",IF('Data Entry'!$D43="","",IF($D40+M40+N40=3,"TRUE",IF($D40+M40+N40=6,"TRUE","FALSE"))))</f>
        <v>TRUE</v>
      </c>
      <c r="AA40" s="122">
        <f t="shared" si="3"/>
        <v>0</v>
      </c>
      <c r="AB40" s="122">
        <f t="shared" si="4"/>
        <v>0</v>
      </c>
      <c r="AC40" s="122">
        <f t="shared" si="5"/>
        <v>0</v>
      </c>
      <c r="AD40" s="122">
        <f t="shared" si="6"/>
        <v>0</v>
      </c>
      <c r="AE40" s="122">
        <f t="shared" si="7"/>
        <v>0</v>
      </c>
      <c r="AF40" s="122">
        <f t="shared" si="11"/>
        <v>0</v>
      </c>
      <c r="AG40" s="122">
        <f t="shared" si="8"/>
        <v>0</v>
      </c>
      <c r="AH40" s="122">
        <f t="shared" si="9"/>
        <v>0</v>
      </c>
      <c r="AI40" s="122">
        <f t="shared" si="10"/>
        <v>0</v>
      </c>
    </row>
    <row r="41" spans="3:35" ht="12.75">
      <c r="C41" s="21">
        <v>31</v>
      </c>
      <c r="D41" s="36">
        <f>IF('Data Entry'!D44="","",IF('Data Entry'!D44='Data Entry'!$D$8,'Data Entry'!$C$8,'Data Entry'!$C$9))</f>
      </c>
      <c r="E41" s="9">
        <f>IF('Data Entry'!E44="","",IF('Data Entry'!E44='Data Entry'!$D$8,'Data Entry'!$C$8,'Data Entry'!$C$9))</f>
      </c>
      <c r="F41" s="10">
        <f>IF('Data Entry'!F44="","",IF('Data Entry'!F44='Data Entry'!$D$8,'Data Entry'!$C$8,'Data Entry'!$C$9))</f>
      </c>
      <c r="G41" s="9">
        <f t="shared" si="0"/>
      </c>
      <c r="H41" s="10">
        <f>IF('Data Entry'!$D44="","",IF(X41="TRUE",1,0))</f>
      </c>
      <c r="I41" s="9">
        <f>IF('Data Entry'!I44="","",IF('Data Entry'!H44='Data Entry'!$D$8,'Data Entry'!$C$8,'Data Entry'!$C$9))</f>
      </c>
      <c r="J41" s="10">
        <f>IF('Data Entry'!H44="","",IF('Data Entry'!I44='Data Entry'!$D$8,'Data Entry'!$C$8,'Data Entry'!$C$9))</f>
      </c>
      <c r="K41" s="9">
        <f t="shared" si="1"/>
      </c>
      <c r="L41" s="10">
        <f>IF('Data Entry'!$D44="","",IF(Y41="TRUE",1,0))</f>
      </c>
      <c r="M41" s="9">
        <f>IF('Data Entry'!L44="","",IF('Data Entry'!K44='Data Entry'!$D$8,'Data Entry'!$C$8,'Data Entry'!$C$9))</f>
      </c>
      <c r="N41" s="9">
        <f>IF('Data Entry'!K44="","",IF('Data Entry'!L44='Data Entry'!$D$8,'Data Entry'!$C$8,'Data Entry'!$C$9))</f>
      </c>
      <c r="O41" s="9">
        <f t="shared" si="2"/>
      </c>
      <c r="P41" s="10">
        <f>IF('Data Entry'!$D44="","",IF(Z41="TRUE",1,0))</f>
      </c>
      <c r="Q41" s="6">
        <f>IF('Data Entry'!H44="","",IF(M41="",T41,U41))</f>
      </c>
      <c r="R41" s="6">
        <f>IF('Data Entry'!H44="","",IF(M41="",V41,W41))</f>
      </c>
      <c r="T41" s="56">
        <f>IF('Data Entry'!H44="","",IF($E41+$F41+$I41+$J41=4,"TRUE",IF($E41+$F41+$I41+$J41=8,"TRUE","FALSE")))</f>
      </c>
      <c r="U41" s="56">
        <f>IF('Data Entry'!K44="","",IF($E41+$F41+$I41+$J41+$M41+$N41=6,"TRUE",IF($E41+$F41+$I41+$J41+$M41+$N41=12,"TRUE","FALSE")))</f>
      </c>
      <c r="V41" s="56">
        <f>IF('Data Entry'!H44="","",IF($E41+$F41+$I41+$J41+$D41=5,"TRUE",IF($E41+$F41+$I41+$J41+$D41=10,"TRUE","FALSE")))</f>
      </c>
      <c r="W41" s="56">
        <f>IF('Data Entry'!K44="","",IF($E41+$F41+$I41+$J41+$M41+$N41+$D41=7,"TRUE",IF($E41+$F41+$I41+$J41+$M41+$N41+$D41=14,"TRUE","FALSE")))</f>
      </c>
      <c r="X41" s="54">
        <f>IF('Data Entry'!D44="","",IF(Calculations!D41+Calculations!E41+Calculations!F41=3,"TRUE",IF(Calculations!D41+Calculations!E41+Calculations!F41=6,"TRUE","FALSE")))</f>
      </c>
      <c r="Y41" s="54">
        <f>IF('Data Entry'!$D44="","",IF($D41+I41+J41=3,"TRUE",IF($D41+I41+J41=6,"TRUE","FALSE")))</f>
      </c>
      <c r="Z41" s="55">
        <f>IF('Data Entry'!K44="","",IF('Data Entry'!$D44="","",IF($D41+M41+N41=3,"TRUE",IF($D41+M41+N41=6,"TRUE","FALSE"))))</f>
      </c>
      <c r="AA41" s="122">
        <f t="shared" si="3"/>
      </c>
      <c r="AB41" s="122">
        <f t="shared" si="4"/>
      </c>
      <c r="AC41" s="122">
        <f t="shared" si="5"/>
      </c>
      <c r="AD41" s="122">
        <f t="shared" si="6"/>
      </c>
      <c r="AE41" s="122">
        <f t="shared" si="7"/>
      </c>
      <c r="AF41" s="122">
        <f t="shared" si="11"/>
      </c>
      <c r="AG41" s="122">
        <f t="shared" si="8"/>
      </c>
      <c r="AH41" s="122">
        <f t="shared" si="9"/>
      </c>
      <c r="AI41" s="122">
        <f t="shared" si="10"/>
      </c>
    </row>
    <row r="42" spans="3:35" ht="12.75">
      <c r="C42" s="21">
        <v>32</v>
      </c>
      <c r="D42" s="36">
        <f>IF('Data Entry'!D45="","",IF('Data Entry'!D45='Data Entry'!$D$8,'Data Entry'!$C$8,'Data Entry'!$C$9))</f>
      </c>
      <c r="E42" s="9">
        <f>IF('Data Entry'!E45="","",IF('Data Entry'!E45='Data Entry'!$D$8,'Data Entry'!$C$8,'Data Entry'!$C$9))</f>
      </c>
      <c r="F42" s="10">
        <f>IF('Data Entry'!F45="","",IF('Data Entry'!F45='Data Entry'!$D$8,'Data Entry'!$C$8,'Data Entry'!$C$9))</f>
      </c>
      <c r="G42" s="9">
        <f t="shared" si="0"/>
      </c>
      <c r="H42" s="10">
        <f>IF('Data Entry'!$D45="","",IF(X42="TRUE",1,0))</f>
      </c>
      <c r="I42" s="9">
        <f>IF('Data Entry'!I45="","",IF('Data Entry'!H45='Data Entry'!$D$8,'Data Entry'!$C$8,'Data Entry'!$C$9))</f>
      </c>
      <c r="J42" s="10">
        <f>IF('Data Entry'!H45="","",IF('Data Entry'!I45='Data Entry'!$D$8,'Data Entry'!$C$8,'Data Entry'!$C$9))</f>
      </c>
      <c r="K42" s="9">
        <f t="shared" si="1"/>
      </c>
      <c r="L42" s="10">
        <f>IF('Data Entry'!$D45="","",IF(Y42="TRUE",1,0))</f>
      </c>
      <c r="M42" s="9">
        <f>IF('Data Entry'!L45="","",IF('Data Entry'!K45='Data Entry'!$D$8,'Data Entry'!$C$8,'Data Entry'!$C$9))</f>
      </c>
      <c r="N42" s="9">
        <f>IF('Data Entry'!K45="","",IF('Data Entry'!L45='Data Entry'!$D$8,'Data Entry'!$C$8,'Data Entry'!$C$9))</f>
      </c>
      <c r="O42" s="9">
        <f t="shared" si="2"/>
      </c>
      <c r="P42" s="10">
        <f>IF('Data Entry'!$D45="","",IF(Z42="TRUE",1,0))</f>
      </c>
      <c r="Q42" s="6">
        <f>IF('Data Entry'!H45="","",IF(M42="",T42,U42))</f>
      </c>
      <c r="R42" s="6">
        <f>IF('Data Entry'!H45="","",IF(M42="",V42,W42))</f>
      </c>
      <c r="T42" s="56">
        <f>IF('Data Entry'!H45="","",IF($E42+$F42+$I42+$J42=4,"TRUE",IF($E42+$F42+$I42+$J42=8,"TRUE","FALSE")))</f>
      </c>
      <c r="U42" s="56">
        <f>IF('Data Entry'!K45="","",IF($E42+$F42+$I42+$J42+$M42+$N42=6,"TRUE",IF($E42+$F42+$I42+$J42+$M42+$N42=12,"TRUE","FALSE")))</f>
      </c>
      <c r="V42" s="56">
        <f>IF('Data Entry'!H45="","",IF($E42+$F42+$I42+$J42+$D42=5,"TRUE",IF($E42+$F42+$I42+$J42+$D42=10,"TRUE","FALSE")))</f>
      </c>
      <c r="W42" s="56">
        <f>IF('Data Entry'!K45="","",IF($E42+$F42+$I42+$J42+$M42+$N42+$D42=7,"TRUE",IF($E42+$F42+$I42+$J42+$M42+$N42+$D42=14,"TRUE","FALSE")))</f>
      </c>
      <c r="X42" s="54">
        <f>IF('Data Entry'!D45="","",IF(Calculations!D42+Calculations!E42+Calculations!F42=3,"TRUE",IF(Calculations!D42+Calculations!E42+Calculations!F42=6,"TRUE","FALSE")))</f>
      </c>
      <c r="Y42" s="54">
        <f>IF('Data Entry'!$D45="","",IF($D42+I42+J42=3,"TRUE",IF($D42+I42+J42=6,"TRUE","FALSE")))</f>
      </c>
      <c r="Z42" s="55">
        <f>IF('Data Entry'!K45="","",IF('Data Entry'!$D45="","",IF($D42+M42+N42=3,"TRUE",IF($D42+M42+N42=6,"TRUE","FALSE"))))</f>
      </c>
      <c r="AA42" s="122">
        <f t="shared" si="3"/>
      </c>
      <c r="AB42" s="122">
        <f t="shared" si="4"/>
      </c>
      <c r="AC42" s="122">
        <f t="shared" si="5"/>
      </c>
      <c r="AD42" s="122">
        <f t="shared" si="6"/>
      </c>
      <c r="AE42" s="122">
        <f t="shared" si="7"/>
      </c>
      <c r="AF42" s="122">
        <f t="shared" si="11"/>
      </c>
      <c r="AG42" s="122">
        <f t="shared" si="8"/>
      </c>
      <c r="AH42" s="122">
        <f t="shared" si="9"/>
      </c>
      <c r="AI42" s="122">
        <f t="shared" si="10"/>
      </c>
    </row>
    <row r="43" spans="3:35" ht="12.75">
      <c r="C43" s="21">
        <v>33</v>
      </c>
      <c r="D43" s="36">
        <f>IF('Data Entry'!D46="","",IF('Data Entry'!D46='Data Entry'!$D$8,'Data Entry'!$C$8,'Data Entry'!$C$9))</f>
      </c>
      <c r="E43" s="9">
        <f>IF('Data Entry'!E46="","",IF('Data Entry'!E46='Data Entry'!$D$8,'Data Entry'!$C$8,'Data Entry'!$C$9))</f>
      </c>
      <c r="F43" s="10">
        <f>IF('Data Entry'!F46="","",IF('Data Entry'!F46='Data Entry'!$D$8,'Data Entry'!$C$8,'Data Entry'!$C$9))</f>
      </c>
      <c r="G43" s="9">
        <f aca="true" t="shared" si="12" ref="G43:G74">IF(E43="","",IF(E43=F43,1,0))</f>
      </c>
      <c r="H43" s="10">
        <f>IF('Data Entry'!$D46="","",IF(X43="TRUE",1,0))</f>
      </c>
      <c r="I43" s="9">
        <f>IF('Data Entry'!I46="","",IF('Data Entry'!H46='Data Entry'!$D$8,'Data Entry'!$C$8,'Data Entry'!$C$9))</f>
      </c>
      <c r="J43" s="10">
        <f>IF('Data Entry'!H46="","",IF('Data Entry'!I46='Data Entry'!$D$8,'Data Entry'!$C$8,'Data Entry'!$C$9))</f>
      </c>
      <c r="K43" s="9">
        <f aca="true" t="shared" si="13" ref="K43:K74">IF(I43="","",IF(I43=J43,1,0))</f>
      </c>
      <c r="L43" s="10">
        <f>IF('Data Entry'!$D46="","",IF(Y43="TRUE",1,0))</f>
      </c>
      <c r="M43" s="9">
        <f>IF('Data Entry'!L46="","",IF('Data Entry'!K46='Data Entry'!$D$8,'Data Entry'!$C$8,'Data Entry'!$C$9))</f>
      </c>
      <c r="N43" s="9">
        <f>IF('Data Entry'!K46="","",IF('Data Entry'!L46='Data Entry'!$D$8,'Data Entry'!$C$8,'Data Entry'!$C$9))</f>
      </c>
      <c r="O43" s="9">
        <f aca="true" t="shared" si="14" ref="O43:O74">IF(M43="","",IF(M43=N43,1,0))</f>
      </c>
      <c r="P43" s="10">
        <f>IF('Data Entry'!$D46="","",IF(Z43="TRUE",1,0))</f>
      </c>
      <c r="Q43" s="6">
        <f>IF('Data Entry'!H46="","",IF(M43="",T43,U43))</f>
      </c>
      <c r="R43" s="6">
        <f>IF('Data Entry'!H46="","",IF(M43="",V43,W43))</f>
      </c>
      <c r="T43" s="56">
        <f>IF('Data Entry'!H46="","",IF($E43+$F43+$I43+$J43=4,"TRUE",IF($E43+$F43+$I43+$J43=8,"TRUE","FALSE")))</f>
      </c>
      <c r="U43" s="56">
        <f>IF('Data Entry'!K46="","",IF($E43+$F43+$I43+$J43+$M43+$N43=6,"TRUE",IF($E43+$F43+$I43+$J43+$M43+$N43=12,"TRUE","FALSE")))</f>
      </c>
      <c r="V43" s="56">
        <f>IF('Data Entry'!H46="","",IF($E43+$F43+$I43+$J43+$D43=5,"TRUE",IF($E43+$F43+$I43+$J43+$D43=10,"TRUE","FALSE")))</f>
      </c>
      <c r="W43" s="56">
        <f>IF('Data Entry'!K46="","",IF($E43+$F43+$I43+$J43+$M43+$N43+$D43=7,"TRUE",IF($E43+$F43+$I43+$J43+$M43+$N43+$D43=14,"TRUE","FALSE")))</f>
      </c>
      <c r="X43" s="54">
        <f>IF('Data Entry'!D46="","",IF(Calculations!D43+Calculations!E43+Calculations!F43=3,"TRUE",IF(Calculations!D43+Calculations!E43+Calculations!F43=6,"TRUE","FALSE")))</f>
      </c>
      <c r="Y43" s="54">
        <f>IF('Data Entry'!$D46="","",IF($D43+I43+J43=3,"TRUE",IF($D43+I43+J43=6,"TRUE","FALSE")))</f>
      </c>
      <c r="Z43" s="55">
        <f>IF('Data Entry'!K46="","",IF('Data Entry'!$D46="","",IF($D43+M43+N43=3,"TRUE",IF($D43+M43+N43=6,"TRUE","FALSE"))))</f>
      </c>
      <c r="AA43" s="122">
        <f aca="true" t="shared" si="15" ref="AA43:AA74">IF($D43&lt;&gt;"",IF($D43=1,IF(E43=2,IF(F43=2,1,0),0),0),"")</f>
      </c>
      <c r="AB43" s="122">
        <f aca="true" t="shared" si="16" ref="AB43:AB74">IF($D43&lt;&gt;"",IF($D43=2,IF(F43=1,IF(G43=1,1,0),0),0),"")</f>
      </c>
      <c r="AC43" s="122">
        <f aca="true" t="shared" si="17" ref="AC43:AC74">IF($D43&lt;&gt;"",IF(E43&lt;&gt;F43,1,0),"")</f>
      </c>
      <c r="AD43" s="122">
        <f aca="true" t="shared" si="18" ref="AD43:AD74">IF($D43&lt;&gt;"",IF($D43=1,IF(I43=2,IF(J43=2,1,0),0),0),"")</f>
      </c>
      <c r="AE43" s="122">
        <f aca="true" t="shared" si="19" ref="AE43:AE74">IF($D43&lt;&gt;"",IF($D43=2,IF(I43=1,IF(J43=1,1,0),0),0),"")</f>
      </c>
      <c r="AF43" s="122">
        <f t="shared" si="11"/>
      </c>
      <c r="AG43" s="122">
        <f aca="true" t="shared" si="20" ref="AG43:AG74">IF($D43&lt;&gt;"",IF($D43=1,IF(M43=2,IF(N43=2,1,0),0),0),"")</f>
      </c>
      <c r="AH43" s="122">
        <f aca="true" t="shared" si="21" ref="AH43:AH74">IF($D43&lt;&gt;"",IF($D43=2,IF(M43=1,IF(N43=1,1,0),0),0),"")</f>
      </c>
      <c r="AI43" s="122">
        <f aca="true" t="shared" si="22" ref="AI43:AI74">IF($D43&lt;&gt;"",IF(M43&lt;&gt;N43,1,0),"")</f>
      </c>
    </row>
    <row r="44" spans="3:35" ht="12.75">
      <c r="C44" s="21">
        <v>34</v>
      </c>
      <c r="D44" s="36">
        <f>IF('Data Entry'!D47="","",IF('Data Entry'!D47='Data Entry'!$D$8,'Data Entry'!$C$8,'Data Entry'!$C$9))</f>
      </c>
      <c r="E44" s="9">
        <f>IF('Data Entry'!E47="","",IF('Data Entry'!E47='Data Entry'!$D$8,'Data Entry'!$C$8,'Data Entry'!$C$9))</f>
      </c>
      <c r="F44" s="10">
        <f>IF('Data Entry'!F47="","",IF('Data Entry'!F47='Data Entry'!$D$8,'Data Entry'!$C$8,'Data Entry'!$C$9))</f>
      </c>
      <c r="G44" s="9">
        <f t="shared" si="12"/>
      </c>
      <c r="H44" s="10">
        <f>IF('Data Entry'!$D47="","",IF(X44="TRUE",1,0))</f>
      </c>
      <c r="I44" s="9">
        <f>IF('Data Entry'!I47="","",IF('Data Entry'!H47='Data Entry'!$D$8,'Data Entry'!$C$8,'Data Entry'!$C$9))</f>
      </c>
      <c r="J44" s="10">
        <f>IF('Data Entry'!H47="","",IF('Data Entry'!I47='Data Entry'!$D$8,'Data Entry'!$C$8,'Data Entry'!$C$9))</f>
      </c>
      <c r="K44" s="9">
        <f t="shared" si="13"/>
      </c>
      <c r="L44" s="10">
        <f>IF('Data Entry'!$D47="","",IF(Y44="TRUE",1,0))</f>
      </c>
      <c r="M44" s="9">
        <f>IF('Data Entry'!L47="","",IF('Data Entry'!K47='Data Entry'!$D$8,'Data Entry'!$C$8,'Data Entry'!$C$9))</f>
      </c>
      <c r="N44" s="9">
        <f>IF('Data Entry'!K47="","",IF('Data Entry'!L47='Data Entry'!$D$8,'Data Entry'!$C$8,'Data Entry'!$C$9))</f>
      </c>
      <c r="O44" s="9">
        <f t="shared" si="14"/>
      </c>
      <c r="P44" s="10">
        <f>IF('Data Entry'!$D47="","",IF(Z44="TRUE",1,0))</f>
      </c>
      <c r="Q44" s="6">
        <f>IF('Data Entry'!H47="","",IF(M44="",T44,U44))</f>
      </c>
      <c r="R44" s="6">
        <f>IF('Data Entry'!H47="","",IF(M44="",V44,W44))</f>
      </c>
      <c r="T44" s="56">
        <f>IF('Data Entry'!H47="","",IF($E44+$F44+$I44+$J44=4,"TRUE",IF($E44+$F44+$I44+$J44=8,"TRUE","FALSE")))</f>
      </c>
      <c r="U44" s="56">
        <f>IF('Data Entry'!K47="","",IF($E44+$F44+$I44+$J44+$M44+$N44=6,"TRUE",IF($E44+$F44+$I44+$J44+$M44+$N44=12,"TRUE","FALSE")))</f>
      </c>
      <c r="V44" s="56">
        <f>IF('Data Entry'!H47="","",IF($E44+$F44+$I44+$J44+$D44=5,"TRUE",IF($E44+$F44+$I44+$J44+$D44=10,"TRUE","FALSE")))</f>
      </c>
      <c r="W44" s="56">
        <f>IF('Data Entry'!K47="","",IF($E44+$F44+$I44+$J44+$M44+$N44+$D44=7,"TRUE",IF($E44+$F44+$I44+$J44+$M44+$N44+$D44=14,"TRUE","FALSE")))</f>
      </c>
      <c r="X44" s="54">
        <f>IF('Data Entry'!D47="","",IF(Calculations!D44+Calculations!E44+Calculations!F44=3,"TRUE",IF(Calculations!D44+Calculations!E44+Calculations!F44=6,"TRUE","FALSE")))</f>
      </c>
      <c r="Y44" s="54">
        <f>IF('Data Entry'!$D47="","",IF($D44+I44+J44=3,"TRUE",IF($D44+I44+J44=6,"TRUE","FALSE")))</f>
      </c>
      <c r="Z44" s="55">
        <f>IF('Data Entry'!K47="","",IF('Data Entry'!$D47="","",IF($D44+M44+N44=3,"TRUE",IF($D44+M44+N44=6,"TRUE","FALSE"))))</f>
      </c>
      <c r="AA44" s="122">
        <f t="shared" si="15"/>
      </c>
      <c r="AB44" s="122">
        <f t="shared" si="16"/>
      </c>
      <c r="AC44" s="122">
        <f t="shared" si="17"/>
      </c>
      <c r="AD44" s="122">
        <f t="shared" si="18"/>
      </c>
      <c r="AE44" s="122">
        <f t="shared" si="19"/>
      </c>
      <c r="AF44" s="122">
        <f aca="true" t="shared" si="23" ref="AF44:AF75">IF(D44&lt;&gt;"",IF(I44&lt;&gt;J44,1,0),"")</f>
      </c>
      <c r="AG44" s="122">
        <f t="shared" si="20"/>
      </c>
      <c r="AH44" s="122">
        <f t="shared" si="21"/>
      </c>
      <c r="AI44" s="122">
        <f t="shared" si="22"/>
      </c>
    </row>
    <row r="45" spans="3:35" ht="12.75">
      <c r="C45" s="21">
        <v>35</v>
      </c>
      <c r="D45" s="36">
        <f>IF('Data Entry'!D48="","",IF('Data Entry'!D48='Data Entry'!$D$8,'Data Entry'!$C$8,'Data Entry'!$C$9))</f>
      </c>
      <c r="E45" s="9">
        <f>IF('Data Entry'!E48="","",IF('Data Entry'!E48='Data Entry'!$D$8,'Data Entry'!$C$8,'Data Entry'!$C$9))</f>
      </c>
      <c r="F45" s="10">
        <f>IF('Data Entry'!F48="","",IF('Data Entry'!F48='Data Entry'!$D$8,'Data Entry'!$C$8,'Data Entry'!$C$9))</f>
      </c>
      <c r="G45" s="9">
        <f t="shared" si="12"/>
      </c>
      <c r="H45" s="10">
        <f>IF('Data Entry'!$D48="","",IF(X45="TRUE",1,0))</f>
      </c>
      <c r="I45" s="9">
        <f>IF('Data Entry'!I48="","",IF('Data Entry'!H48='Data Entry'!$D$8,'Data Entry'!$C$8,'Data Entry'!$C$9))</f>
      </c>
      <c r="J45" s="10">
        <f>IF('Data Entry'!H48="","",IF('Data Entry'!I48='Data Entry'!$D$8,'Data Entry'!$C$8,'Data Entry'!$C$9))</f>
      </c>
      <c r="K45" s="9">
        <f t="shared" si="13"/>
      </c>
      <c r="L45" s="10">
        <f>IF('Data Entry'!$D48="","",IF(Y45="TRUE",1,0))</f>
      </c>
      <c r="M45" s="9">
        <f>IF('Data Entry'!L48="","",IF('Data Entry'!K48='Data Entry'!$D$8,'Data Entry'!$C$8,'Data Entry'!$C$9))</f>
      </c>
      <c r="N45" s="9">
        <f>IF('Data Entry'!K48="","",IF('Data Entry'!L48='Data Entry'!$D$8,'Data Entry'!$C$8,'Data Entry'!$C$9))</f>
      </c>
      <c r="O45" s="9">
        <f t="shared" si="14"/>
      </c>
      <c r="P45" s="10">
        <f>IF('Data Entry'!$D48="","",IF(Z45="TRUE",1,0))</f>
      </c>
      <c r="Q45" s="6">
        <f>IF('Data Entry'!H48="","",IF(M45="",T45,U45))</f>
      </c>
      <c r="R45" s="6">
        <f>IF('Data Entry'!H48="","",IF(M45="",V45,W45))</f>
      </c>
      <c r="T45" s="56">
        <f>IF('Data Entry'!H48="","",IF($E45+$F45+$I45+$J45=4,"TRUE",IF($E45+$F45+$I45+$J45=8,"TRUE","FALSE")))</f>
      </c>
      <c r="U45" s="56">
        <f>IF('Data Entry'!K48="","",IF($E45+$F45+$I45+$J45+$M45+$N45=6,"TRUE",IF($E45+$F45+$I45+$J45+$M45+$N45=12,"TRUE","FALSE")))</f>
      </c>
      <c r="V45" s="56">
        <f>IF('Data Entry'!H48="","",IF($E45+$F45+$I45+$J45+$D45=5,"TRUE",IF($E45+$F45+$I45+$J45+$D45=10,"TRUE","FALSE")))</f>
      </c>
      <c r="W45" s="56">
        <f>IF('Data Entry'!K48="","",IF($E45+$F45+$I45+$J45+$M45+$N45+$D45=7,"TRUE",IF($E45+$F45+$I45+$J45+$M45+$N45+$D45=14,"TRUE","FALSE")))</f>
      </c>
      <c r="X45" s="54">
        <f>IF('Data Entry'!D48="","",IF(Calculations!D45+Calculations!E45+Calculations!F45=3,"TRUE",IF(Calculations!D45+Calculations!E45+Calculations!F45=6,"TRUE","FALSE")))</f>
      </c>
      <c r="Y45" s="54">
        <f>IF('Data Entry'!$D48="","",IF($D45+I45+J45=3,"TRUE",IF($D45+I45+J45=6,"TRUE","FALSE")))</f>
      </c>
      <c r="Z45" s="55">
        <f>IF('Data Entry'!K48="","",IF('Data Entry'!$D48="","",IF($D45+M45+N45=3,"TRUE",IF($D45+M45+N45=6,"TRUE","FALSE"))))</f>
      </c>
      <c r="AA45" s="122">
        <f t="shared" si="15"/>
      </c>
      <c r="AB45" s="122">
        <f t="shared" si="16"/>
      </c>
      <c r="AC45" s="122">
        <f t="shared" si="17"/>
      </c>
      <c r="AD45" s="122">
        <f t="shared" si="18"/>
      </c>
      <c r="AE45" s="122">
        <f t="shared" si="19"/>
      </c>
      <c r="AF45" s="122">
        <f t="shared" si="23"/>
      </c>
      <c r="AG45" s="122">
        <f t="shared" si="20"/>
      </c>
      <c r="AH45" s="122">
        <f t="shared" si="21"/>
      </c>
      <c r="AI45" s="122">
        <f t="shared" si="22"/>
      </c>
    </row>
    <row r="46" spans="3:35" ht="12.75">
      <c r="C46" s="21">
        <v>36</v>
      </c>
      <c r="D46" s="36">
        <f>IF('Data Entry'!D49="","",IF('Data Entry'!D49='Data Entry'!$D$8,'Data Entry'!$C$8,'Data Entry'!$C$9))</f>
      </c>
      <c r="E46" s="9">
        <f>IF('Data Entry'!E49="","",IF('Data Entry'!E49='Data Entry'!$D$8,'Data Entry'!$C$8,'Data Entry'!$C$9))</f>
      </c>
      <c r="F46" s="10">
        <f>IF('Data Entry'!F49="","",IF('Data Entry'!F49='Data Entry'!$D$8,'Data Entry'!$C$8,'Data Entry'!$C$9))</f>
      </c>
      <c r="G46" s="9">
        <f t="shared" si="12"/>
      </c>
      <c r="H46" s="10">
        <f>IF('Data Entry'!$D49="","",IF(X46="TRUE",1,0))</f>
      </c>
      <c r="I46" s="9">
        <f>IF('Data Entry'!I49="","",IF('Data Entry'!H49='Data Entry'!$D$8,'Data Entry'!$C$8,'Data Entry'!$C$9))</f>
      </c>
      <c r="J46" s="10">
        <f>IF('Data Entry'!H49="","",IF('Data Entry'!I49='Data Entry'!$D$8,'Data Entry'!$C$8,'Data Entry'!$C$9))</f>
      </c>
      <c r="K46" s="9">
        <f t="shared" si="13"/>
      </c>
      <c r="L46" s="10">
        <f>IF('Data Entry'!$D49="","",IF(Y46="TRUE",1,0))</f>
      </c>
      <c r="M46" s="9">
        <f>IF('Data Entry'!L49="","",IF('Data Entry'!K49='Data Entry'!$D$8,'Data Entry'!$C$8,'Data Entry'!$C$9))</f>
      </c>
      <c r="N46" s="9">
        <f>IF('Data Entry'!K49="","",IF('Data Entry'!L49='Data Entry'!$D$8,'Data Entry'!$C$8,'Data Entry'!$C$9))</f>
      </c>
      <c r="O46" s="9">
        <f t="shared" si="14"/>
      </c>
      <c r="P46" s="10">
        <f>IF('Data Entry'!$D49="","",IF(Z46="TRUE",1,0))</f>
      </c>
      <c r="Q46" s="6">
        <f>IF('Data Entry'!H49="","",IF(M46="",T46,U46))</f>
      </c>
      <c r="R46" s="6">
        <f>IF('Data Entry'!H49="","",IF(M46="",V46,W46))</f>
      </c>
      <c r="T46" s="56">
        <f>IF('Data Entry'!H49="","",IF($E46+$F46+$I46+$J46=4,"TRUE",IF($E46+$F46+$I46+$J46=8,"TRUE","FALSE")))</f>
      </c>
      <c r="U46" s="56">
        <f>IF('Data Entry'!K49="","",IF($E46+$F46+$I46+$J46+$M46+$N46=6,"TRUE",IF($E46+$F46+$I46+$J46+$M46+$N46=12,"TRUE","FALSE")))</f>
      </c>
      <c r="V46" s="56">
        <f>IF('Data Entry'!H49="","",IF($E46+$F46+$I46+$J46+$D46=5,"TRUE",IF($E46+$F46+$I46+$J46+$D46=10,"TRUE","FALSE")))</f>
      </c>
      <c r="W46" s="56">
        <f>IF('Data Entry'!K49="","",IF($E46+$F46+$I46+$J46+$M46+$N46+$D46=7,"TRUE",IF($E46+$F46+$I46+$J46+$M46+$N46+$D46=14,"TRUE","FALSE")))</f>
      </c>
      <c r="X46" s="54">
        <f>IF('Data Entry'!D49="","",IF(Calculations!D46+Calculations!E46+Calculations!F46=3,"TRUE",IF(Calculations!D46+Calculations!E46+Calculations!F46=6,"TRUE","FALSE")))</f>
      </c>
      <c r="Y46" s="54">
        <f>IF('Data Entry'!$D49="","",IF($D46+I46+J46=3,"TRUE",IF($D46+I46+J46=6,"TRUE","FALSE")))</f>
      </c>
      <c r="Z46" s="55">
        <f>IF('Data Entry'!K49="","",IF('Data Entry'!$D49="","",IF($D46+M46+N46=3,"TRUE",IF($D46+M46+N46=6,"TRUE","FALSE"))))</f>
      </c>
      <c r="AA46" s="122">
        <f t="shared" si="15"/>
      </c>
      <c r="AB46" s="122">
        <f t="shared" si="16"/>
      </c>
      <c r="AC46" s="122">
        <f t="shared" si="17"/>
      </c>
      <c r="AD46" s="122">
        <f t="shared" si="18"/>
      </c>
      <c r="AE46" s="122">
        <f t="shared" si="19"/>
      </c>
      <c r="AF46" s="122">
        <f t="shared" si="23"/>
      </c>
      <c r="AG46" s="122">
        <f t="shared" si="20"/>
      </c>
      <c r="AH46" s="122">
        <f t="shared" si="21"/>
      </c>
      <c r="AI46" s="122">
        <f t="shared" si="22"/>
      </c>
    </row>
    <row r="47" spans="3:35" ht="12.75">
      <c r="C47" s="21">
        <v>37</v>
      </c>
      <c r="D47" s="36">
        <f>IF('Data Entry'!D50="","",IF('Data Entry'!D50='Data Entry'!$D$8,'Data Entry'!$C$8,'Data Entry'!$C$9))</f>
      </c>
      <c r="E47" s="9">
        <f>IF('Data Entry'!E50="","",IF('Data Entry'!E50='Data Entry'!$D$8,'Data Entry'!$C$8,'Data Entry'!$C$9))</f>
      </c>
      <c r="F47" s="10">
        <f>IF('Data Entry'!F50="","",IF('Data Entry'!F50='Data Entry'!$D$8,'Data Entry'!$C$8,'Data Entry'!$C$9))</f>
      </c>
      <c r="G47" s="9">
        <f t="shared" si="12"/>
      </c>
      <c r="H47" s="10">
        <f>IF('Data Entry'!$D50="","",IF(X47="TRUE",1,0))</f>
      </c>
      <c r="I47" s="9">
        <f>IF('Data Entry'!I50="","",IF('Data Entry'!H50='Data Entry'!$D$8,'Data Entry'!$C$8,'Data Entry'!$C$9))</f>
      </c>
      <c r="J47" s="10">
        <f>IF('Data Entry'!H50="","",IF('Data Entry'!I50='Data Entry'!$D$8,'Data Entry'!$C$8,'Data Entry'!$C$9))</f>
      </c>
      <c r="K47" s="9">
        <f t="shared" si="13"/>
      </c>
      <c r="L47" s="10">
        <f>IF('Data Entry'!$D50="","",IF(Y47="TRUE",1,0))</f>
      </c>
      <c r="M47" s="9">
        <f>IF('Data Entry'!L50="","",IF('Data Entry'!K50='Data Entry'!$D$8,'Data Entry'!$C$8,'Data Entry'!$C$9))</f>
      </c>
      <c r="N47" s="9">
        <f>IF('Data Entry'!K50="","",IF('Data Entry'!L50='Data Entry'!$D$8,'Data Entry'!$C$8,'Data Entry'!$C$9))</f>
      </c>
      <c r="O47" s="9">
        <f t="shared" si="14"/>
      </c>
      <c r="P47" s="10">
        <f>IF('Data Entry'!$D50="","",IF(Z47="TRUE",1,0))</f>
      </c>
      <c r="Q47" s="6">
        <f>IF('Data Entry'!H50="","",IF(M47="",T47,U47))</f>
      </c>
      <c r="R47" s="6">
        <f>IF('Data Entry'!H50="","",IF(M47="",V47,W47))</f>
      </c>
      <c r="T47" s="56">
        <f>IF('Data Entry'!H50="","",IF($E47+$F47+$I47+$J47=4,"TRUE",IF($E47+$F47+$I47+$J47=8,"TRUE","FALSE")))</f>
      </c>
      <c r="U47" s="56">
        <f>IF('Data Entry'!K50="","",IF($E47+$F47+$I47+$J47+$M47+$N47=6,"TRUE",IF($E47+$F47+$I47+$J47+$M47+$N47=12,"TRUE","FALSE")))</f>
      </c>
      <c r="V47" s="56">
        <f>IF('Data Entry'!H50="","",IF($E47+$F47+$I47+$J47+$D47=5,"TRUE",IF($E47+$F47+$I47+$J47+$D47=10,"TRUE","FALSE")))</f>
      </c>
      <c r="W47" s="56">
        <f>IF('Data Entry'!K50="","",IF($E47+$F47+$I47+$J47+$M47+$N47+$D47=7,"TRUE",IF($E47+$F47+$I47+$J47+$M47+$N47+$D47=14,"TRUE","FALSE")))</f>
      </c>
      <c r="X47" s="54">
        <f>IF('Data Entry'!D50="","",IF(Calculations!D47+Calculations!E47+Calculations!F47=3,"TRUE",IF(Calculations!D47+Calculations!E47+Calculations!F47=6,"TRUE","FALSE")))</f>
      </c>
      <c r="Y47" s="54">
        <f>IF('Data Entry'!$D50="","",IF($D47+I47+J47=3,"TRUE",IF($D47+I47+J47=6,"TRUE","FALSE")))</f>
      </c>
      <c r="Z47" s="55">
        <f>IF('Data Entry'!K50="","",IF('Data Entry'!$D50="","",IF($D47+M47+N47=3,"TRUE",IF($D47+M47+N47=6,"TRUE","FALSE"))))</f>
      </c>
      <c r="AA47" s="122">
        <f t="shared" si="15"/>
      </c>
      <c r="AB47" s="122">
        <f t="shared" si="16"/>
      </c>
      <c r="AC47" s="122">
        <f t="shared" si="17"/>
      </c>
      <c r="AD47" s="122">
        <f t="shared" si="18"/>
      </c>
      <c r="AE47" s="122">
        <f t="shared" si="19"/>
      </c>
      <c r="AF47" s="122">
        <f t="shared" si="23"/>
      </c>
      <c r="AG47" s="122">
        <f t="shared" si="20"/>
      </c>
      <c r="AH47" s="122">
        <f t="shared" si="21"/>
      </c>
      <c r="AI47" s="122">
        <f t="shared" si="22"/>
      </c>
    </row>
    <row r="48" spans="3:35" ht="12.75">
      <c r="C48" s="21">
        <v>38</v>
      </c>
      <c r="D48" s="36">
        <f>IF('Data Entry'!D51="","",IF('Data Entry'!D51='Data Entry'!$D$8,'Data Entry'!$C$8,'Data Entry'!$C$9))</f>
      </c>
      <c r="E48" s="9">
        <f>IF('Data Entry'!E51="","",IF('Data Entry'!E51='Data Entry'!$D$8,'Data Entry'!$C$8,'Data Entry'!$C$9))</f>
      </c>
      <c r="F48" s="10">
        <f>IF('Data Entry'!F51="","",IF('Data Entry'!F51='Data Entry'!$D$8,'Data Entry'!$C$8,'Data Entry'!$C$9))</f>
      </c>
      <c r="G48" s="9">
        <f t="shared" si="12"/>
      </c>
      <c r="H48" s="10">
        <f>IF('Data Entry'!$D51="","",IF(X48="TRUE",1,0))</f>
      </c>
      <c r="I48" s="9">
        <f>IF('Data Entry'!I51="","",IF('Data Entry'!H51='Data Entry'!$D$8,'Data Entry'!$C$8,'Data Entry'!$C$9))</f>
      </c>
      <c r="J48" s="10">
        <f>IF('Data Entry'!H51="","",IF('Data Entry'!I51='Data Entry'!$D$8,'Data Entry'!$C$8,'Data Entry'!$C$9))</f>
      </c>
      <c r="K48" s="9">
        <f t="shared" si="13"/>
      </c>
      <c r="L48" s="10">
        <f>IF('Data Entry'!$D51="","",IF(Y48="TRUE",1,0))</f>
      </c>
      <c r="M48" s="9">
        <f>IF('Data Entry'!L51="","",IF('Data Entry'!K51='Data Entry'!$D$8,'Data Entry'!$C$8,'Data Entry'!$C$9))</f>
      </c>
      <c r="N48" s="9">
        <f>IF('Data Entry'!K51="","",IF('Data Entry'!L51='Data Entry'!$D$8,'Data Entry'!$C$8,'Data Entry'!$C$9))</f>
      </c>
      <c r="O48" s="9">
        <f t="shared" si="14"/>
      </c>
      <c r="P48" s="10">
        <f>IF('Data Entry'!$D51="","",IF(Z48="TRUE",1,0))</f>
      </c>
      <c r="Q48" s="6">
        <f>IF('Data Entry'!H51="","",IF(M48="",T48,U48))</f>
      </c>
      <c r="R48" s="6">
        <f>IF('Data Entry'!H51="","",IF(M48="",V48,W48))</f>
      </c>
      <c r="T48" s="56">
        <f>IF('Data Entry'!H51="","",IF($E48+$F48+$I48+$J48=4,"TRUE",IF($E48+$F48+$I48+$J48=8,"TRUE","FALSE")))</f>
      </c>
      <c r="U48" s="56">
        <f>IF('Data Entry'!K51="","",IF($E48+$F48+$I48+$J48+$M48+$N48=6,"TRUE",IF($E48+$F48+$I48+$J48+$M48+$N48=12,"TRUE","FALSE")))</f>
      </c>
      <c r="V48" s="56">
        <f>IF('Data Entry'!H51="","",IF($E48+$F48+$I48+$J48+$D48=5,"TRUE",IF($E48+$F48+$I48+$J48+$D48=10,"TRUE","FALSE")))</f>
      </c>
      <c r="W48" s="56">
        <f>IF('Data Entry'!K51="","",IF($E48+$F48+$I48+$J48+$M48+$N48+$D48=7,"TRUE",IF($E48+$F48+$I48+$J48+$M48+$N48+$D48=14,"TRUE","FALSE")))</f>
      </c>
      <c r="X48" s="54">
        <f>IF('Data Entry'!D51="","",IF(Calculations!D48+Calculations!E48+Calculations!F48=3,"TRUE",IF(Calculations!D48+Calculations!E48+Calculations!F48=6,"TRUE","FALSE")))</f>
      </c>
      <c r="Y48" s="54">
        <f>IF('Data Entry'!$D51="","",IF($D48+I48+J48=3,"TRUE",IF($D48+I48+J48=6,"TRUE","FALSE")))</f>
      </c>
      <c r="Z48" s="55">
        <f>IF('Data Entry'!K51="","",IF('Data Entry'!$D51="","",IF($D48+M48+N48=3,"TRUE",IF($D48+M48+N48=6,"TRUE","FALSE"))))</f>
      </c>
      <c r="AA48" s="122">
        <f t="shared" si="15"/>
      </c>
      <c r="AB48" s="122">
        <f t="shared" si="16"/>
      </c>
      <c r="AC48" s="122">
        <f t="shared" si="17"/>
      </c>
      <c r="AD48" s="122">
        <f t="shared" si="18"/>
      </c>
      <c r="AE48" s="122">
        <f t="shared" si="19"/>
      </c>
      <c r="AF48" s="122">
        <f t="shared" si="23"/>
      </c>
      <c r="AG48" s="122">
        <f t="shared" si="20"/>
      </c>
      <c r="AH48" s="122">
        <f t="shared" si="21"/>
      </c>
      <c r="AI48" s="122">
        <f t="shared" si="22"/>
      </c>
    </row>
    <row r="49" spans="3:35" ht="12.75">
      <c r="C49" s="21">
        <v>39</v>
      </c>
      <c r="D49" s="36">
        <f>IF('Data Entry'!D52="","",IF('Data Entry'!D52='Data Entry'!$D$8,'Data Entry'!$C$8,'Data Entry'!$C$9))</f>
      </c>
      <c r="E49" s="9">
        <f>IF('Data Entry'!E52="","",IF('Data Entry'!E52='Data Entry'!$D$8,'Data Entry'!$C$8,'Data Entry'!$C$9))</f>
      </c>
      <c r="F49" s="10">
        <f>IF('Data Entry'!F52="","",IF('Data Entry'!F52='Data Entry'!$D$8,'Data Entry'!$C$8,'Data Entry'!$C$9))</f>
      </c>
      <c r="G49" s="9">
        <f t="shared" si="12"/>
      </c>
      <c r="H49" s="10">
        <f>IF('Data Entry'!$D52="","",IF(X49="TRUE",1,0))</f>
      </c>
      <c r="I49" s="9">
        <f>IF('Data Entry'!I52="","",IF('Data Entry'!H52='Data Entry'!$D$8,'Data Entry'!$C$8,'Data Entry'!$C$9))</f>
      </c>
      <c r="J49" s="10">
        <f>IF('Data Entry'!H52="","",IF('Data Entry'!I52='Data Entry'!$D$8,'Data Entry'!$C$8,'Data Entry'!$C$9))</f>
      </c>
      <c r="K49" s="9">
        <f t="shared" si="13"/>
      </c>
      <c r="L49" s="10">
        <f>IF('Data Entry'!$D52="","",IF(Y49="TRUE",1,0))</f>
      </c>
      <c r="M49" s="9">
        <f>IF('Data Entry'!L52="","",IF('Data Entry'!K52='Data Entry'!$D$8,'Data Entry'!$C$8,'Data Entry'!$C$9))</f>
      </c>
      <c r="N49" s="9">
        <f>IF('Data Entry'!K52="","",IF('Data Entry'!L52='Data Entry'!$D$8,'Data Entry'!$C$8,'Data Entry'!$C$9))</f>
      </c>
      <c r="O49" s="9">
        <f t="shared" si="14"/>
      </c>
      <c r="P49" s="10">
        <f>IF('Data Entry'!$D52="","",IF(Z49="TRUE",1,0))</f>
      </c>
      <c r="Q49" s="6">
        <f>IF('Data Entry'!H52="","",IF(M49="",T49,U49))</f>
      </c>
      <c r="R49" s="6">
        <f>IF('Data Entry'!H52="","",IF(M49="",V49,W49))</f>
      </c>
      <c r="T49" s="56">
        <f>IF('Data Entry'!H52="","",IF($E49+$F49+$I49+$J49=4,"TRUE",IF($E49+$F49+$I49+$J49=8,"TRUE","FALSE")))</f>
      </c>
      <c r="U49" s="56">
        <f>IF('Data Entry'!K52="","",IF($E49+$F49+$I49+$J49+$M49+$N49=6,"TRUE",IF($E49+$F49+$I49+$J49+$M49+$N49=12,"TRUE","FALSE")))</f>
      </c>
      <c r="V49" s="56">
        <f>IF('Data Entry'!H52="","",IF($E49+$F49+$I49+$J49+$D49=5,"TRUE",IF($E49+$F49+$I49+$J49+$D49=10,"TRUE","FALSE")))</f>
      </c>
      <c r="W49" s="56">
        <f>IF('Data Entry'!K52="","",IF($E49+$F49+$I49+$J49+$M49+$N49+$D49=7,"TRUE",IF($E49+$F49+$I49+$J49+$M49+$N49+$D49=14,"TRUE","FALSE")))</f>
      </c>
      <c r="X49" s="54">
        <f>IF('Data Entry'!D52="","",IF(Calculations!D49+Calculations!E49+Calculations!F49=3,"TRUE",IF(Calculations!D49+Calculations!E49+Calculations!F49=6,"TRUE","FALSE")))</f>
      </c>
      <c r="Y49" s="54">
        <f>IF('Data Entry'!$D52="","",IF($D49+I49+J49=3,"TRUE",IF($D49+I49+J49=6,"TRUE","FALSE")))</f>
      </c>
      <c r="Z49" s="55">
        <f>IF('Data Entry'!K52="","",IF('Data Entry'!$D52="","",IF($D49+M49+N49=3,"TRUE",IF($D49+M49+N49=6,"TRUE","FALSE"))))</f>
      </c>
      <c r="AA49" s="122">
        <f t="shared" si="15"/>
      </c>
      <c r="AB49" s="122">
        <f t="shared" si="16"/>
      </c>
      <c r="AC49" s="122">
        <f t="shared" si="17"/>
      </c>
      <c r="AD49" s="122">
        <f t="shared" si="18"/>
      </c>
      <c r="AE49" s="122">
        <f t="shared" si="19"/>
      </c>
      <c r="AF49" s="122">
        <f t="shared" si="23"/>
      </c>
      <c r="AG49" s="122">
        <f t="shared" si="20"/>
      </c>
      <c r="AH49" s="122">
        <f t="shared" si="21"/>
      </c>
      <c r="AI49" s="122">
        <f t="shared" si="22"/>
      </c>
    </row>
    <row r="50" spans="3:35" ht="12.75">
      <c r="C50" s="21">
        <v>40</v>
      </c>
      <c r="D50" s="36">
        <f>IF('Data Entry'!D53="","",IF('Data Entry'!D53='Data Entry'!$D$8,'Data Entry'!$C$8,'Data Entry'!$C$9))</f>
      </c>
      <c r="E50" s="9">
        <f>IF('Data Entry'!E53="","",IF('Data Entry'!E53='Data Entry'!$D$8,'Data Entry'!$C$8,'Data Entry'!$C$9))</f>
      </c>
      <c r="F50" s="10">
        <f>IF('Data Entry'!F53="","",IF('Data Entry'!F53='Data Entry'!$D$8,'Data Entry'!$C$8,'Data Entry'!$C$9))</f>
      </c>
      <c r="G50" s="9">
        <f t="shared" si="12"/>
      </c>
      <c r="H50" s="10">
        <f>IF('Data Entry'!$D53="","",IF(X50="TRUE",1,0))</f>
      </c>
      <c r="I50" s="9">
        <f>IF('Data Entry'!I53="","",IF('Data Entry'!H53='Data Entry'!$D$8,'Data Entry'!$C$8,'Data Entry'!$C$9))</f>
      </c>
      <c r="J50" s="10">
        <f>IF('Data Entry'!H53="","",IF('Data Entry'!I53='Data Entry'!$D$8,'Data Entry'!$C$8,'Data Entry'!$C$9))</f>
      </c>
      <c r="K50" s="9">
        <f t="shared" si="13"/>
      </c>
      <c r="L50" s="10">
        <f>IF('Data Entry'!$D53="","",IF(Y50="TRUE",1,0))</f>
      </c>
      <c r="M50" s="9">
        <f>IF('Data Entry'!L53="","",IF('Data Entry'!K53='Data Entry'!$D$8,'Data Entry'!$C$8,'Data Entry'!$C$9))</f>
      </c>
      <c r="N50" s="9">
        <f>IF('Data Entry'!K53="","",IF('Data Entry'!L53='Data Entry'!$D$8,'Data Entry'!$C$8,'Data Entry'!$C$9))</f>
      </c>
      <c r="O50" s="9">
        <f t="shared" si="14"/>
      </c>
      <c r="P50" s="10">
        <f>IF('Data Entry'!$D53="","",IF(Z50="TRUE",1,0))</f>
      </c>
      <c r="Q50" s="6">
        <f>IF('Data Entry'!H53="","",IF(M50="",T50,U50))</f>
      </c>
      <c r="R50" s="6">
        <f>IF('Data Entry'!H53="","",IF(M50="",V50,W50))</f>
      </c>
      <c r="T50" s="56">
        <f>IF('Data Entry'!H53="","",IF($E50+$F50+$I50+$J50=4,"TRUE",IF($E50+$F50+$I50+$J50=8,"TRUE","FALSE")))</f>
      </c>
      <c r="U50" s="56">
        <f>IF('Data Entry'!K53="","",IF($E50+$F50+$I50+$J50+$M50+$N50=6,"TRUE",IF($E50+$F50+$I50+$J50+$M50+$N50=12,"TRUE","FALSE")))</f>
      </c>
      <c r="V50" s="56">
        <f>IF('Data Entry'!H53="","",IF($E50+$F50+$I50+$J50+$D50=5,"TRUE",IF($E50+$F50+$I50+$J50+$D50=10,"TRUE","FALSE")))</f>
      </c>
      <c r="W50" s="56">
        <f>IF('Data Entry'!K53="","",IF($E50+$F50+$I50+$J50+$M50+$N50+$D50=7,"TRUE",IF($E50+$F50+$I50+$J50+$M50+$N50+$D50=14,"TRUE","FALSE")))</f>
      </c>
      <c r="X50" s="54">
        <f>IF('Data Entry'!D53="","",IF(Calculations!D50+Calculations!E50+Calculations!F50=3,"TRUE",IF(Calculations!D50+Calculations!E50+Calculations!F50=6,"TRUE","FALSE")))</f>
      </c>
      <c r="Y50" s="54">
        <f>IF('Data Entry'!$D53="","",IF($D50+I50+J50=3,"TRUE",IF($D50+I50+J50=6,"TRUE","FALSE")))</f>
      </c>
      <c r="Z50" s="55">
        <f>IF('Data Entry'!K53="","",IF('Data Entry'!$D53="","",IF($D50+M50+N50=3,"TRUE",IF($D50+M50+N50=6,"TRUE","FALSE"))))</f>
      </c>
      <c r="AA50" s="122">
        <f t="shared" si="15"/>
      </c>
      <c r="AB50" s="122">
        <f t="shared" si="16"/>
      </c>
      <c r="AC50" s="122">
        <f t="shared" si="17"/>
      </c>
      <c r="AD50" s="122">
        <f t="shared" si="18"/>
      </c>
      <c r="AE50" s="122">
        <f t="shared" si="19"/>
      </c>
      <c r="AF50" s="122">
        <f t="shared" si="23"/>
      </c>
      <c r="AG50" s="122">
        <f t="shared" si="20"/>
      </c>
      <c r="AH50" s="122">
        <f t="shared" si="21"/>
      </c>
      <c r="AI50" s="122">
        <f t="shared" si="22"/>
      </c>
    </row>
    <row r="51" spans="3:35" ht="12.75">
      <c r="C51" s="21">
        <v>41</v>
      </c>
      <c r="D51" s="36">
        <f>IF('Data Entry'!D54="","",IF('Data Entry'!D54='Data Entry'!$D$8,'Data Entry'!$C$8,'Data Entry'!$C$9))</f>
      </c>
      <c r="E51" s="9">
        <f>IF('Data Entry'!E54="","",IF('Data Entry'!E54='Data Entry'!$D$8,'Data Entry'!$C$8,'Data Entry'!$C$9))</f>
      </c>
      <c r="F51" s="10">
        <f>IF('Data Entry'!F54="","",IF('Data Entry'!F54='Data Entry'!$D$8,'Data Entry'!$C$8,'Data Entry'!$C$9))</f>
      </c>
      <c r="G51" s="9">
        <f t="shared" si="12"/>
      </c>
      <c r="H51" s="10">
        <f>IF('Data Entry'!$D54="","",IF(X51="TRUE",1,0))</f>
      </c>
      <c r="I51" s="9">
        <f>IF('Data Entry'!I54="","",IF('Data Entry'!H54='Data Entry'!$D$8,'Data Entry'!$C$8,'Data Entry'!$C$9))</f>
      </c>
      <c r="J51" s="10">
        <f>IF('Data Entry'!H54="","",IF('Data Entry'!I54='Data Entry'!$D$8,'Data Entry'!$C$8,'Data Entry'!$C$9))</f>
      </c>
      <c r="K51" s="9">
        <f t="shared" si="13"/>
      </c>
      <c r="L51" s="10">
        <f>IF('Data Entry'!$D54="","",IF(Y51="TRUE",1,0))</f>
      </c>
      <c r="M51" s="9">
        <f>IF('Data Entry'!L54="","",IF('Data Entry'!K54='Data Entry'!$D$8,'Data Entry'!$C$8,'Data Entry'!$C$9))</f>
      </c>
      <c r="N51" s="9">
        <f>IF('Data Entry'!K54="","",IF('Data Entry'!L54='Data Entry'!$D$8,'Data Entry'!$C$8,'Data Entry'!$C$9))</f>
      </c>
      <c r="O51" s="9">
        <f t="shared" si="14"/>
      </c>
      <c r="P51" s="10">
        <f>IF('Data Entry'!$D54="","",IF(Z51="TRUE",1,0))</f>
      </c>
      <c r="Q51" s="6">
        <f>IF('Data Entry'!H54="","",IF(M51="",T51,U51))</f>
      </c>
      <c r="R51" s="6">
        <f>IF('Data Entry'!H54="","",IF(M51="",V51,W51))</f>
      </c>
      <c r="T51" s="56">
        <f>IF('Data Entry'!H54="","",IF($E51+$F51+$I51+$J51=4,"TRUE",IF($E51+$F51+$I51+$J51=8,"TRUE","FALSE")))</f>
      </c>
      <c r="U51" s="56">
        <f>IF('Data Entry'!K54="","",IF($E51+$F51+$I51+$J51+$M51+$N51=6,"TRUE",IF($E51+$F51+$I51+$J51+$M51+$N51=12,"TRUE","FALSE")))</f>
      </c>
      <c r="V51" s="56">
        <f>IF('Data Entry'!H54="","",IF($E51+$F51+$I51+$J51+$D51=5,"TRUE",IF($E51+$F51+$I51+$J51+$D51=10,"TRUE","FALSE")))</f>
      </c>
      <c r="W51" s="56">
        <f>IF('Data Entry'!K54="","",IF($E51+$F51+$I51+$J51+$M51+$N51+$D51=7,"TRUE",IF($E51+$F51+$I51+$J51+$M51+$N51+$D51=14,"TRUE","FALSE")))</f>
      </c>
      <c r="X51" s="54">
        <f>IF('Data Entry'!D54="","",IF(Calculations!D51+Calculations!E51+Calculations!F51=3,"TRUE",IF(Calculations!D51+Calculations!E51+Calculations!F51=6,"TRUE","FALSE")))</f>
      </c>
      <c r="Y51" s="54">
        <f>IF('Data Entry'!$D54="","",IF($D51+I51+J51=3,"TRUE",IF($D51+I51+J51=6,"TRUE","FALSE")))</f>
      </c>
      <c r="Z51" s="55">
        <f>IF('Data Entry'!K54="","",IF('Data Entry'!$D54="","",IF($D51+M51+N51=3,"TRUE",IF($D51+M51+N51=6,"TRUE","FALSE"))))</f>
      </c>
      <c r="AA51" s="122">
        <f t="shared" si="15"/>
      </c>
      <c r="AB51" s="122">
        <f t="shared" si="16"/>
      </c>
      <c r="AC51" s="122">
        <f t="shared" si="17"/>
      </c>
      <c r="AD51" s="122">
        <f t="shared" si="18"/>
      </c>
      <c r="AE51" s="122">
        <f t="shared" si="19"/>
      </c>
      <c r="AF51" s="122">
        <f t="shared" si="23"/>
      </c>
      <c r="AG51" s="122">
        <f t="shared" si="20"/>
      </c>
      <c r="AH51" s="122">
        <f t="shared" si="21"/>
      </c>
      <c r="AI51" s="122">
        <f t="shared" si="22"/>
      </c>
    </row>
    <row r="52" spans="3:35" ht="12.75">
      <c r="C52" s="21">
        <v>42</v>
      </c>
      <c r="D52" s="36">
        <f>IF('Data Entry'!D55="","",IF('Data Entry'!D55='Data Entry'!$D$8,'Data Entry'!$C$8,'Data Entry'!$C$9))</f>
      </c>
      <c r="E52" s="9">
        <f>IF('Data Entry'!E55="","",IF('Data Entry'!E55='Data Entry'!$D$8,'Data Entry'!$C$8,'Data Entry'!$C$9))</f>
      </c>
      <c r="F52" s="10">
        <f>IF('Data Entry'!F55="","",IF('Data Entry'!F55='Data Entry'!$D$8,'Data Entry'!$C$8,'Data Entry'!$C$9))</f>
      </c>
      <c r="G52" s="9">
        <f t="shared" si="12"/>
      </c>
      <c r="H52" s="10">
        <f>IF('Data Entry'!$D55="","",IF(X52="TRUE",1,0))</f>
      </c>
      <c r="I52" s="9">
        <f>IF('Data Entry'!I55="","",IF('Data Entry'!H55='Data Entry'!$D$8,'Data Entry'!$C$8,'Data Entry'!$C$9))</f>
      </c>
      <c r="J52" s="10">
        <f>IF('Data Entry'!H55="","",IF('Data Entry'!I55='Data Entry'!$D$8,'Data Entry'!$C$8,'Data Entry'!$C$9))</f>
      </c>
      <c r="K52" s="9">
        <f t="shared" si="13"/>
      </c>
      <c r="L52" s="10">
        <f>IF('Data Entry'!$D55="","",IF(Y52="TRUE",1,0))</f>
      </c>
      <c r="M52" s="9">
        <f>IF('Data Entry'!L55="","",IF('Data Entry'!K55='Data Entry'!$D$8,'Data Entry'!$C$8,'Data Entry'!$C$9))</f>
      </c>
      <c r="N52" s="9">
        <f>IF('Data Entry'!K55="","",IF('Data Entry'!L55='Data Entry'!$D$8,'Data Entry'!$C$8,'Data Entry'!$C$9))</f>
      </c>
      <c r="O52" s="9">
        <f t="shared" si="14"/>
      </c>
      <c r="P52" s="10">
        <f>IF('Data Entry'!$D55="","",IF(Z52="TRUE",1,0))</f>
      </c>
      <c r="Q52" s="6">
        <f>IF('Data Entry'!H55="","",IF(M52="",T52,U52))</f>
      </c>
      <c r="R52" s="6">
        <f>IF('Data Entry'!H55="","",IF(M52="",V52,W52))</f>
      </c>
      <c r="T52" s="56">
        <f>IF('Data Entry'!H55="","",IF($E52+$F52+$I52+$J52=4,"TRUE",IF($E52+$F52+$I52+$J52=8,"TRUE","FALSE")))</f>
      </c>
      <c r="U52" s="56">
        <f>IF('Data Entry'!K55="","",IF($E52+$F52+$I52+$J52+$M52+$N52=6,"TRUE",IF($E52+$F52+$I52+$J52+$M52+$N52=12,"TRUE","FALSE")))</f>
      </c>
      <c r="V52" s="56">
        <f>IF('Data Entry'!H55="","",IF($E52+$F52+$I52+$J52+$D52=5,"TRUE",IF($E52+$F52+$I52+$J52+$D52=10,"TRUE","FALSE")))</f>
      </c>
      <c r="W52" s="56">
        <f>IF('Data Entry'!K55="","",IF($E52+$F52+$I52+$J52+$M52+$N52+$D52=7,"TRUE",IF($E52+$F52+$I52+$J52+$M52+$N52+$D52=14,"TRUE","FALSE")))</f>
      </c>
      <c r="X52" s="54">
        <f>IF('Data Entry'!D55="","",IF(Calculations!D52+Calculations!E52+Calculations!F52=3,"TRUE",IF(Calculations!D52+Calculations!E52+Calculations!F52=6,"TRUE","FALSE")))</f>
      </c>
      <c r="Y52" s="54">
        <f>IF('Data Entry'!$D55="","",IF($D52+I52+J52=3,"TRUE",IF($D52+I52+J52=6,"TRUE","FALSE")))</f>
      </c>
      <c r="Z52" s="55">
        <f>IF('Data Entry'!K55="","",IF('Data Entry'!$D55="","",IF($D52+M52+N52=3,"TRUE",IF($D52+M52+N52=6,"TRUE","FALSE"))))</f>
      </c>
      <c r="AA52" s="122">
        <f t="shared" si="15"/>
      </c>
      <c r="AB52" s="122">
        <f t="shared" si="16"/>
      </c>
      <c r="AC52" s="122">
        <f t="shared" si="17"/>
      </c>
      <c r="AD52" s="122">
        <f t="shared" si="18"/>
      </c>
      <c r="AE52" s="122">
        <f t="shared" si="19"/>
      </c>
      <c r="AF52" s="122">
        <f t="shared" si="23"/>
      </c>
      <c r="AG52" s="122">
        <f t="shared" si="20"/>
      </c>
      <c r="AH52" s="122">
        <f t="shared" si="21"/>
      </c>
      <c r="AI52" s="122">
        <f t="shared" si="22"/>
      </c>
    </row>
    <row r="53" spans="3:35" ht="12.75">
      <c r="C53" s="21">
        <v>43</v>
      </c>
      <c r="D53" s="36">
        <f>IF('Data Entry'!D56="","",IF('Data Entry'!D56='Data Entry'!$D$8,'Data Entry'!$C$8,'Data Entry'!$C$9))</f>
      </c>
      <c r="E53" s="9">
        <f>IF('Data Entry'!E56="","",IF('Data Entry'!E56='Data Entry'!$D$8,'Data Entry'!$C$8,'Data Entry'!$C$9))</f>
      </c>
      <c r="F53" s="10">
        <f>IF('Data Entry'!F56="","",IF('Data Entry'!F56='Data Entry'!$D$8,'Data Entry'!$C$8,'Data Entry'!$C$9))</f>
      </c>
      <c r="G53" s="9">
        <f t="shared" si="12"/>
      </c>
      <c r="H53" s="10">
        <f>IF('Data Entry'!$D56="","",IF(X53="TRUE",1,0))</f>
      </c>
      <c r="I53" s="9">
        <f>IF('Data Entry'!I56="","",IF('Data Entry'!H56='Data Entry'!$D$8,'Data Entry'!$C$8,'Data Entry'!$C$9))</f>
      </c>
      <c r="J53" s="10">
        <f>IF('Data Entry'!H56="","",IF('Data Entry'!I56='Data Entry'!$D$8,'Data Entry'!$C$8,'Data Entry'!$C$9))</f>
      </c>
      <c r="K53" s="9">
        <f t="shared" si="13"/>
      </c>
      <c r="L53" s="10">
        <f>IF('Data Entry'!$D56="","",IF(Y53="TRUE",1,0))</f>
      </c>
      <c r="M53" s="9">
        <f>IF('Data Entry'!L56="","",IF('Data Entry'!K56='Data Entry'!$D$8,'Data Entry'!$C$8,'Data Entry'!$C$9))</f>
      </c>
      <c r="N53" s="9">
        <f>IF('Data Entry'!K56="","",IF('Data Entry'!L56='Data Entry'!$D$8,'Data Entry'!$C$8,'Data Entry'!$C$9))</f>
      </c>
      <c r="O53" s="9">
        <f t="shared" si="14"/>
      </c>
      <c r="P53" s="10">
        <f>IF('Data Entry'!$D56="","",IF(Z53="TRUE",1,0))</f>
      </c>
      <c r="Q53" s="6">
        <f>IF('Data Entry'!H56="","",IF(M53="",T53,U53))</f>
      </c>
      <c r="R53" s="6">
        <f>IF('Data Entry'!H56="","",IF(M53="",V53,W53))</f>
      </c>
      <c r="T53" s="56">
        <f>IF('Data Entry'!H56="","",IF($E53+$F53+$I53+$J53=4,"TRUE",IF($E53+$F53+$I53+$J53=8,"TRUE","FALSE")))</f>
      </c>
      <c r="U53" s="56">
        <f>IF('Data Entry'!K56="","",IF($E53+$F53+$I53+$J53+$M53+$N53=6,"TRUE",IF($E53+$F53+$I53+$J53+$M53+$N53=12,"TRUE","FALSE")))</f>
      </c>
      <c r="V53" s="56">
        <f>IF('Data Entry'!H56="","",IF($E53+$F53+$I53+$J53+$D53=5,"TRUE",IF($E53+$F53+$I53+$J53+$D53=10,"TRUE","FALSE")))</f>
      </c>
      <c r="W53" s="56">
        <f>IF('Data Entry'!K56="","",IF($E53+$F53+$I53+$J53+$M53+$N53+$D53=7,"TRUE",IF($E53+$F53+$I53+$J53+$M53+$N53+$D53=14,"TRUE","FALSE")))</f>
      </c>
      <c r="X53" s="54">
        <f>IF('Data Entry'!D56="","",IF(Calculations!D53+Calculations!E53+Calculations!F53=3,"TRUE",IF(Calculations!D53+Calculations!E53+Calculations!F53=6,"TRUE","FALSE")))</f>
      </c>
      <c r="Y53" s="54">
        <f>IF('Data Entry'!$D56="","",IF($D53+I53+J53=3,"TRUE",IF($D53+I53+J53=6,"TRUE","FALSE")))</f>
      </c>
      <c r="Z53" s="55">
        <f>IF('Data Entry'!K56="","",IF('Data Entry'!$D56="","",IF($D53+M53+N53=3,"TRUE",IF($D53+M53+N53=6,"TRUE","FALSE"))))</f>
      </c>
      <c r="AA53" s="122">
        <f t="shared" si="15"/>
      </c>
      <c r="AB53" s="122">
        <f t="shared" si="16"/>
      </c>
      <c r="AC53" s="122">
        <f t="shared" si="17"/>
      </c>
      <c r="AD53" s="122">
        <f t="shared" si="18"/>
      </c>
      <c r="AE53" s="122">
        <f t="shared" si="19"/>
      </c>
      <c r="AF53" s="122">
        <f t="shared" si="23"/>
      </c>
      <c r="AG53" s="122">
        <f t="shared" si="20"/>
      </c>
      <c r="AH53" s="122">
        <f t="shared" si="21"/>
      </c>
      <c r="AI53" s="122">
        <f t="shared" si="22"/>
      </c>
    </row>
    <row r="54" spans="3:35" ht="12.75">
      <c r="C54" s="21">
        <v>44</v>
      </c>
      <c r="D54" s="36">
        <f>IF('Data Entry'!D57="","",IF('Data Entry'!D57='Data Entry'!$D$8,'Data Entry'!$C$8,'Data Entry'!$C$9))</f>
      </c>
      <c r="E54" s="9">
        <f>IF('Data Entry'!E57="","",IF('Data Entry'!E57='Data Entry'!$D$8,'Data Entry'!$C$8,'Data Entry'!$C$9))</f>
      </c>
      <c r="F54" s="10">
        <f>IF('Data Entry'!F57="","",IF('Data Entry'!F57='Data Entry'!$D$8,'Data Entry'!$C$8,'Data Entry'!$C$9))</f>
      </c>
      <c r="G54" s="9">
        <f t="shared" si="12"/>
      </c>
      <c r="H54" s="10">
        <f>IF('Data Entry'!$D57="","",IF(X54="TRUE",1,0))</f>
      </c>
      <c r="I54" s="9">
        <f>IF('Data Entry'!I57="","",IF('Data Entry'!H57='Data Entry'!$D$8,'Data Entry'!$C$8,'Data Entry'!$C$9))</f>
      </c>
      <c r="J54" s="10">
        <f>IF('Data Entry'!H57="","",IF('Data Entry'!I57='Data Entry'!$D$8,'Data Entry'!$C$8,'Data Entry'!$C$9))</f>
      </c>
      <c r="K54" s="9">
        <f t="shared" si="13"/>
      </c>
      <c r="L54" s="10">
        <f>IF('Data Entry'!$D57="","",IF(Y54="TRUE",1,0))</f>
      </c>
      <c r="M54" s="9">
        <f>IF('Data Entry'!L57="","",IF('Data Entry'!K57='Data Entry'!$D$8,'Data Entry'!$C$8,'Data Entry'!$C$9))</f>
      </c>
      <c r="N54" s="9">
        <f>IF('Data Entry'!K57="","",IF('Data Entry'!L57='Data Entry'!$D$8,'Data Entry'!$C$8,'Data Entry'!$C$9))</f>
      </c>
      <c r="O54" s="9">
        <f t="shared" si="14"/>
      </c>
      <c r="P54" s="10">
        <f>IF('Data Entry'!$D57="","",IF(Z54="TRUE",1,0))</f>
      </c>
      <c r="Q54" s="6">
        <f>IF('Data Entry'!H57="","",IF(M54="",T54,U54))</f>
      </c>
      <c r="R54" s="6">
        <f>IF('Data Entry'!H57="","",IF(M54="",V54,W54))</f>
      </c>
      <c r="T54" s="56">
        <f>IF('Data Entry'!H57="","",IF($E54+$F54+$I54+$J54=4,"TRUE",IF($E54+$F54+$I54+$J54=8,"TRUE","FALSE")))</f>
      </c>
      <c r="U54" s="56">
        <f>IF('Data Entry'!K57="","",IF($E54+$F54+$I54+$J54+$M54+$N54=6,"TRUE",IF($E54+$F54+$I54+$J54+$M54+$N54=12,"TRUE","FALSE")))</f>
      </c>
      <c r="V54" s="56">
        <f>IF('Data Entry'!H57="","",IF($E54+$F54+$I54+$J54+$D54=5,"TRUE",IF($E54+$F54+$I54+$J54+$D54=10,"TRUE","FALSE")))</f>
      </c>
      <c r="W54" s="56">
        <f>IF('Data Entry'!K57="","",IF($E54+$F54+$I54+$J54+$M54+$N54+$D54=7,"TRUE",IF($E54+$F54+$I54+$J54+$M54+$N54+$D54=14,"TRUE","FALSE")))</f>
      </c>
      <c r="X54" s="54">
        <f>IF('Data Entry'!D57="","",IF(Calculations!D54+Calculations!E54+Calculations!F54=3,"TRUE",IF(Calculations!D54+Calculations!E54+Calculations!F54=6,"TRUE","FALSE")))</f>
      </c>
      <c r="Y54" s="54">
        <f>IF('Data Entry'!$D57="","",IF($D54+I54+J54=3,"TRUE",IF($D54+I54+J54=6,"TRUE","FALSE")))</f>
      </c>
      <c r="Z54" s="55">
        <f>IF('Data Entry'!K57="","",IF('Data Entry'!$D57="","",IF($D54+M54+N54=3,"TRUE",IF($D54+M54+N54=6,"TRUE","FALSE"))))</f>
      </c>
      <c r="AA54" s="122">
        <f t="shared" si="15"/>
      </c>
      <c r="AB54" s="122">
        <f t="shared" si="16"/>
      </c>
      <c r="AC54" s="122">
        <f t="shared" si="17"/>
      </c>
      <c r="AD54" s="122">
        <f t="shared" si="18"/>
      </c>
      <c r="AE54" s="122">
        <f t="shared" si="19"/>
      </c>
      <c r="AF54" s="122">
        <f t="shared" si="23"/>
      </c>
      <c r="AG54" s="122">
        <f t="shared" si="20"/>
      </c>
      <c r="AH54" s="122">
        <f t="shared" si="21"/>
      </c>
      <c r="AI54" s="122">
        <f t="shared" si="22"/>
      </c>
    </row>
    <row r="55" spans="3:35" ht="12.75">
      <c r="C55" s="21">
        <v>45</v>
      </c>
      <c r="D55" s="36">
        <f>IF('Data Entry'!D58="","",IF('Data Entry'!D58='Data Entry'!$D$8,'Data Entry'!$C$8,'Data Entry'!$C$9))</f>
      </c>
      <c r="E55" s="9">
        <f>IF('Data Entry'!E58="","",IF('Data Entry'!E58='Data Entry'!$D$8,'Data Entry'!$C$8,'Data Entry'!$C$9))</f>
      </c>
      <c r="F55" s="10">
        <f>IF('Data Entry'!F58="","",IF('Data Entry'!F58='Data Entry'!$D$8,'Data Entry'!$C$8,'Data Entry'!$C$9))</f>
      </c>
      <c r="G55" s="9">
        <f t="shared" si="12"/>
      </c>
      <c r="H55" s="10">
        <f>IF('Data Entry'!$D58="","",IF(X55="TRUE",1,0))</f>
      </c>
      <c r="I55" s="9">
        <f>IF('Data Entry'!I58="","",IF('Data Entry'!H58='Data Entry'!$D$8,'Data Entry'!$C$8,'Data Entry'!$C$9))</f>
      </c>
      <c r="J55" s="10">
        <f>IF('Data Entry'!H58="","",IF('Data Entry'!I58='Data Entry'!$D$8,'Data Entry'!$C$8,'Data Entry'!$C$9))</f>
      </c>
      <c r="K55" s="9">
        <f t="shared" si="13"/>
      </c>
      <c r="L55" s="10">
        <f>IF('Data Entry'!$D58="","",IF(Y55="TRUE",1,0))</f>
      </c>
      <c r="M55" s="9">
        <f>IF('Data Entry'!L58="","",IF('Data Entry'!K58='Data Entry'!$D$8,'Data Entry'!$C$8,'Data Entry'!$C$9))</f>
      </c>
      <c r="N55" s="9">
        <f>IF('Data Entry'!K58="","",IF('Data Entry'!L58='Data Entry'!$D$8,'Data Entry'!$C$8,'Data Entry'!$C$9))</f>
      </c>
      <c r="O55" s="9">
        <f t="shared" si="14"/>
      </c>
      <c r="P55" s="10">
        <f>IF('Data Entry'!$D58="","",IF(Z55="TRUE",1,0))</f>
      </c>
      <c r="Q55" s="6">
        <f>IF('Data Entry'!H58="","",IF(M55="",T55,U55))</f>
      </c>
      <c r="R55" s="6">
        <f>IF('Data Entry'!H58="","",IF(M55="",V55,W55))</f>
      </c>
      <c r="T55" s="56">
        <f>IF('Data Entry'!H58="","",IF($E55+$F55+$I55+$J55=4,"TRUE",IF($E55+$F55+$I55+$J55=8,"TRUE","FALSE")))</f>
      </c>
      <c r="U55" s="56">
        <f>IF('Data Entry'!K58="","",IF($E55+$F55+$I55+$J55+$M55+$N55=6,"TRUE",IF($E55+$F55+$I55+$J55+$M55+$N55=12,"TRUE","FALSE")))</f>
      </c>
      <c r="V55" s="56">
        <f>IF('Data Entry'!H58="","",IF($E55+$F55+$I55+$J55+$D55=5,"TRUE",IF($E55+$F55+$I55+$J55+$D55=10,"TRUE","FALSE")))</f>
      </c>
      <c r="W55" s="56">
        <f>IF('Data Entry'!K58="","",IF($E55+$F55+$I55+$J55+$M55+$N55+$D55=7,"TRUE",IF($E55+$F55+$I55+$J55+$M55+$N55+$D55=14,"TRUE","FALSE")))</f>
      </c>
      <c r="X55" s="54">
        <f>IF('Data Entry'!D58="","",IF(Calculations!D55+Calculations!E55+Calculations!F55=3,"TRUE",IF(Calculations!D55+Calculations!E55+Calculations!F55=6,"TRUE","FALSE")))</f>
      </c>
      <c r="Y55" s="54">
        <f>IF('Data Entry'!$D58="","",IF($D55+I55+J55=3,"TRUE",IF($D55+I55+J55=6,"TRUE","FALSE")))</f>
      </c>
      <c r="Z55" s="55">
        <f>IF('Data Entry'!K58="","",IF('Data Entry'!$D58="","",IF($D55+M55+N55=3,"TRUE",IF($D55+M55+N55=6,"TRUE","FALSE"))))</f>
      </c>
      <c r="AA55" s="122">
        <f t="shared" si="15"/>
      </c>
      <c r="AB55" s="122">
        <f t="shared" si="16"/>
      </c>
      <c r="AC55" s="122">
        <f t="shared" si="17"/>
      </c>
      <c r="AD55" s="122">
        <f t="shared" si="18"/>
      </c>
      <c r="AE55" s="122">
        <f t="shared" si="19"/>
      </c>
      <c r="AF55" s="122">
        <f t="shared" si="23"/>
      </c>
      <c r="AG55" s="122">
        <f t="shared" si="20"/>
      </c>
      <c r="AH55" s="122">
        <f t="shared" si="21"/>
      </c>
      <c r="AI55" s="122">
        <f t="shared" si="22"/>
      </c>
    </row>
    <row r="56" spans="3:35" ht="12.75">
      <c r="C56" s="21">
        <v>46</v>
      </c>
      <c r="D56" s="36">
        <f>IF('Data Entry'!D59="","",IF('Data Entry'!D59='Data Entry'!$D$8,'Data Entry'!$C$8,'Data Entry'!$C$9))</f>
      </c>
      <c r="E56" s="9">
        <f>IF('Data Entry'!E59="","",IF('Data Entry'!E59='Data Entry'!$D$8,'Data Entry'!$C$8,'Data Entry'!$C$9))</f>
      </c>
      <c r="F56" s="10">
        <f>IF('Data Entry'!F59="","",IF('Data Entry'!F59='Data Entry'!$D$8,'Data Entry'!$C$8,'Data Entry'!$C$9))</f>
      </c>
      <c r="G56" s="9">
        <f t="shared" si="12"/>
      </c>
      <c r="H56" s="10">
        <f>IF('Data Entry'!$D59="","",IF(X56="TRUE",1,0))</f>
      </c>
      <c r="I56" s="9">
        <f>IF('Data Entry'!I59="","",IF('Data Entry'!H59='Data Entry'!$D$8,'Data Entry'!$C$8,'Data Entry'!$C$9))</f>
      </c>
      <c r="J56" s="10">
        <f>IF('Data Entry'!H59="","",IF('Data Entry'!I59='Data Entry'!$D$8,'Data Entry'!$C$8,'Data Entry'!$C$9))</f>
      </c>
      <c r="K56" s="9">
        <f t="shared" si="13"/>
      </c>
      <c r="L56" s="10">
        <f>IF('Data Entry'!$D59="","",IF(Y56="TRUE",1,0))</f>
      </c>
      <c r="M56" s="9">
        <f>IF('Data Entry'!L59="","",IF('Data Entry'!K59='Data Entry'!$D$8,'Data Entry'!$C$8,'Data Entry'!$C$9))</f>
      </c>
      <c r="N56" s="9">
        <f>IF('Data Entry'!K59="","",IF('Data Entry'!L59='Data Entry'!$D$8,'Data Entry'!$C$8,'Data Entry'!$C$9))</f>
      </c>
      <c r="O56" s="9">
        <f t="shared" si="14"/>
      </c>
      <c r="P56" s="10">
        <f>IF('Data Entry'!$D59="","",IF(Z56="TRUE",1,0))</f>
      </c>
      <c r="Q56" s="6">
        <f>IF('Data Entry'!H59="","",IF(M56="",T56,U56))</f>
      </c>
      <c r="R56" s="6">
        <f>IF('Data Entry'!H59="","",IF(M56="",V56,W56))</f>
      </c>
      <c r="T56" s="56">
        <f>IF('Data Entry'!H59="","",IF($E56+$F56+$I56+$J56=4,"TRUE",IF($E56+$F56+$I56+$J56=8,"TRUE","FALSE")))</f>
      </c>
      <c r="U56" s="56">
        <f>IF('Data Entry'!K59="","",IF($E56+$F56+$I56+$J56+$M56+$N56=6,"TRUE",IF($E56+$F56+$I56+$J56+$M56+$N56=12,"TRUE","FALSE")))</f>
      </c>
      <c r="V56" s="56">
        <f>IF('Data Entry'!H59="","",IF($E56+$F56+$I56+$J56+$D56=5,"TRUE",IF($E56+$F56+$I56+$J56+$D56=10,"TRUE","FALSE")))</f>
      </c>
      <c r="W56" s="56">
        <f>IF('Data Entry'!K59="","",IF($E56+$F56+$I56+$J56+$M56+$N56+$D56=7,"TRUE",IF($E56+$F56+$I56+$J56+$M56+$N56+$D56=14,"TRUE","FALSE")))</f>
      </c>
      <c r="X56" s="54">
        <f>IF('Data Entry'!D59="","",IF(Calculations!D56+Calculations!E56+Calculations!F56=3,"TRUE",IF(Calculations!D56+Calculations!E56+Calculations!F56=6,"TRUE","FALSE")))</f>
      </c>
      <c r="Y56" s="54">
        <f>IF('Data Entry'!$D59="","",IF($D56+I56+J56=3,"TRUE",IF($D56+I56+J56=6,"TRUE","FALSE")))</f>
      </c>
      <c r="Z56" s="55">
        <f>IF('Data Entry'!K59="","",IF('Data Entry'!$D59="","",IF($D56+M56+N56=3,"TRUE",IF($D56+M56+N56=6,"TRUE","FALSE"))))</f>
      </c>
      <c r="AA56" s="122">
        <f t="shared" si="15"/>
      </c>
      <c r="AB56" s="122">
        <f t="shared" si="16"/>
      </c>
      <c r="AC56" s="122">
        <f t="shared" si="17"/>
      </c>
      <c r="AD56" s="122">
        <f t="shared" si="18"/>
      </c>
      <c r="AE56" s="122">
        <f t="shared" si="19"/>
      </c>
      <c r="AF56" s="122">
        <f t="shared" si="23"/>
      </c>
      <c r="AG56" s="122">
        <f t="shared" si="20"/>
      </c>
      <c r="AH56" s="122">
        <f t="shared" si="21"/>
      </c>
      <c r="AI56" s="122">
        <f t="shared" si="22"/>
      </c>
    </row>
    <row r="57" spans="3:35" ht="12.75">
      <c r="C57" s="21">
        <v>47</v>
      </c>
      <c r="D57" s="36">
        <f>IF('Data Entry'!D60="","",IF('Data Entry'!D60='Data Entry'!$D$8,'Data Entry'!$C$8,'Data Entry'!$C$9))</f>
      </c>
      <c r="E57" s="9">
        <f>IF('Data Entry'!E60="","",IF('Data Entry'!E60='Data Entry'!$D$8,'Data Entry'!$C$8,'Data Entry'!$C$9))</f>
      </c>
      <c r="F57" s="10">
        <f>IF('Data Entry'!F60="","",IF('Data Entry'!F60='Data Entry'!$D$8,'Data Entry'!$C$8,'Data Entry'!$C$9))</f>
      </c>
      <c r="G57" s="9">
        <f t="shared" si="12"/>
      </c>
      <c r="H57" s="10">
        <f>IF('Data Entry'!$D60="","",IF(X57="TRUE",1,0))</f>
      </c>
      <c r="I57" s="9">
        <f>IF('Data Entry'!I60="","",IF('Data Entry'!H60='Data Entry'!$D$8,'Data Entry'!$C$8,'Data Entry'!$C$9))</f>
      </c>
      <c r="J57" s="10">
        <f>IF('Data Entry'!H60="","",IF('Data Entry'!I60='Data Entry'!$D$8,'Data Entry'!$C$8,'Data Entry'!$C$9))</f>
      </c>
      <c r="K57" s="9">
        <f t="shared" si="13"/>
      </c>
      <c r="L57" s="10">
        <f>IF('Data Entry'!$D60="","",IF(Y57="TRUE",1,0))</f>
      </c>
      <c r="M57" s="9">
        <f>IF('Data Entry'!L60="","",IF('Data Entry'!K60='Data Entry'!$D$8,'Data Entry'!$C$8,'Data Entry'!$C$9))</f>
      </c>
      <c r="N57" s="9">
        <f>IF('Data Entry'!K60="","",IF('Data Entry'!L60='Data Entry'!$D$8,'Data Entry'!$C$8,'Data Entry'!$C$9))</f>
      </c>
      <c r="O57" s="9">
        <f t="shared" si="14"/>
      </c>
      <c r="P57" s="10">
        <f>IF('Data Entry'!$D60="","",IF(Z57="TRUE",1,0))</f>
      </c>
      <c r="Q57" s="6">
        <f>IF('Data Entry'!H60="","",IF(M57="",T57,U57))</f>
      </c>
      <c r="R57" s="6">
        <f>IF('Data Entry'!H60="","",IF(M57="",V57,W57))</f>
      </c>
      <c r="T57" s="56">
        <f>IF('Data Entry'!H60="","",IF($E57+$F57+$I57+$J57=4,"TRUE",IF($E57+$F57+$I57+$J57=8,"TRUE","FALSE")))</f>
      </c>
      <c r="U57" s="56">
        <f>IF('Data Entry'!K60="","",IF($E57+$F57+$I57+$J57+$M57+$N57=6,"TRUE",IF($E57+$F57+$I57+$J57+$M57+$N57=12,"TRUE","FALSE")))</f>
      </c>
      <c r="V57" s="56">
        <f>IF('Data Entry'!H60="","",IF($E57+$F57+$I57+$J57+$D57=5,"TRUE",IF($E57+$F57+$I57+$J57+$D57=10,"TRUE","FALSE")))</f>
      </c>
      <c r="W57" s="56">
        <f>IF('Data Entry'!K60="","",IF($E57+$F57+$I57+$J57+$M57+$N57+$D57=7,"TRUE",IF($E57+$F57+$I57+$J57+$M57+$N57+$D57=14,"TRUE","FALSE")))</f>
      </c>
      <c r="X57" s="54">
        <f>IF('Data Entry'!D60="","",IF(Calculations!D57+Calculations!E57+Calculations!F57=3,"TRUE",IF(Calculations!D57+Calculations!E57+Calculations!F57=6,"TRUE","FALSE")))</f>
      </c>
      <c r="Y57" s="54">
        <f>IF('Data Entry'!$D60="","",IF($D57+I57+J57=3,"TRUE",IF($D57+I57+J57=6,"TRUE","FALSE")))</f>
      </c>
      <c r="Z57" s="55">
        <f>IF('Data Entry'!K60="","",IF('Data Entry'!$D60="","",IF($D57+M57+N57=3,"TRUE",IF($D57+M57+N57=6,"TRUE","FALSE"))))</f>
      </c>
      <c r="AA57" s="122">
        <f t="shared" si="15"/>
      </c>
      <c r="AB57" s="122">
        <f t="shared" si="16"/>
      </c>
      <c r="AC57" s="122">
        <f t="shared" si="17"/>
      </c>
      <c r="AD57" s="122">
        <f t="shared" si="18"/>
      </c>
      <c r="AE57" s="122">
        <f t="shared" si="19"/>
      </c>
      <c r="AF57" s="122">
        <f t="shared" si="23"/>
      </c>
      <c r="AG57" s="122">
        <f t="shared" si="20"/>
      </c>
      <c r="AH57" s="122">
        <f t="shared" si="21"/>
      </c>
      <c r="AI57" s="122">
        <f t="shared" si="22"/>
      </c>
    </row>
    <row r="58" spans="3:35" ht="12.75">
      <c r="C58" s="21">
        <v>48</v>
      </c>
      <c r="D58" s="36">
        <f>IF('Data Entry'!D61="","",IF('Data Entry'!D61='Data Entry'!$D$8,'Data Entry'!$C$8,'Data Entry'!$C$9))</f>
      </c>
      <c r="E58" s="9">
        <f>IF('Data Entry'!E61="","",IF('Data Entry'!E61='Data Entry'!$D$8,'Data Entry'!$C$8,'Data Entry'!$C$9))</f>
      </c>
      <c r="F58" s="10">
        <f>IF('Data Entry'!F61="","",IF('Data Entry'!F61='Data Entry'!$D$8,'Data Entry'!$C$8,'Data Entry'!$C$9))</f>
      </c>
      <c r="G58" s="9">
        <f t="shared" si="12"/>
      </c>
      <c r="H58" s="10">
        <f>IF('Data Entry'!$D61="","",IF(X58="TRUE",1,0))</f>
      </c>
      <c r="I58" s="9">
        <f>IF('Data Entry'!I61="","",IF('Data Entry'!H61='Data Entry'!$D$8,'Data Entry'!$C$8,'Data Entry'!$C$9))</f>
      </c>
      <c r="J58" s="10">
        <f>IF('Data Entry'!H61="","",IF('Data Entry'!I61='Data Entry'!$D$8,'Data Entry'!$C$8,'Data Entry'!$C$9))</f>
      </c>
      <c r="K58" s="9">
        <f t="shared" si="13"/>
      </c>
      <c r="L58" s="10">
        <f>IF('Data Entry'!$D61="","",IF(Y58="TRUE",1,0))</f>
      </c>
      <c r="M58" s="9">
        <f>IF('Data Entry'!L61="","",IF('Data Entry'!K61='Data Entry'!$D$8,'Data Entry'!$C$8,'Data Entry'!$C$9))</f>
      </c>
      <c r="N58" s="9">
        <f>IF('Data Entry'!K61="","",IF('Data Entry'!L61='Data Entry'!$D$8,'Data Entry'!$C$8,'Data Entry'!$C$9))</f>
      </c>
      <c r="O58" s="9">
        <f t="shared" si="14"/>
      </c>
      <c r="P58" s="10">
        <f>IF('Data Entry'!$D61="","",IF(Z58="TRUE",1,0))</f>
      </c>
      <c r="Q58" s="6">
        <f>IF('Data Entry'!H61="","",IF(M58="",T58,U58))</f>
      </c>
      <c r="R58" s="6">
        <f>IF('Data Entry'!H61="","",IF(M58="",V58,W58))</f>
      </c>
      <c r="T58" s="56">
        <f>IF('Data Entry'!H61="","",IF($E58+$F58+$I58+$J58=4,"TRUE",IF($E58+$F58+$I58+$J58=8,"TRUE","FALSE")))</f>
      </c>
      <c r="U58" s="56">
        <f>IF('Data Entry'!K61="","",IF($E58+$F58+$I58+$J58+$M58+$N58=6,"TRUE",IF($E58+$F58+$I58+$J58+$M58+$N58=12,"TRUE","FALSE")))</f>
      </c>
      <c r="V58" s="56">
        <f>IF('Data Entry'!H61="","",IF($E58+$F58+$I58+$J58+$D58=5,"TRUE",IF($E58+$F58+$I58+$J58+$D58=10,"TRUE","FALSE")))</f>
      </c>
      <c r="W58" s="56">
        <f>IF('Data Entry'!K61="","",IF($E58+$F58+$I58+$J58+$M58+$N58+$D58=7,"TRUE",IF($E58+$F58+$I58+$J58+$M58+$N58+$D58=14,"TRUE","FALSE")))</f>
      </c>
      <c r="X58" s="54">
        <f>IF('Data Entry'!D61="","",IF(Calculations!D58+Calculations!E58+Calculations!F58=3,"TRUE",IF(Calculations!D58+Calculations!E58+Calculations!F58=6,"TRUE","FALSE")))</f>
      </c>
      <c r="Y58" s="54">
        <f>IF('Data Entry'!$D61="","",IF($D58+I58+J58=3,"TRUE",IF($D58+I58+J58=6,"TRUE","FALSE")))</f>
      </c>
      <c r="Z58" s="55">
        <f>IF('Data Entry'!K61="","",IF('Data Entry'!$D61="","",IF($D58+M58+N58=3,"TRUE",IF($D58+M58+N58=6,"TRUE","FALSE"))))</f>
      </c>
      <c r="AA58" s="122">
        <f t="shared" si="15"/>
      </c>
      <c r="AB58" s="122">
        <f t="shared" si="16"/>
      </c>
      <c r="AC58" s="122">
        <f t="shared" si="17"/>
      </c>
      <c r="AD58" s="122">
        <f t="shared" si="18"/>
      </c>
      <c r="AE58" s="122">
        <f t="shared" si="19"/>
      </c>
      <c r="AF58" s="122">
        <f t="shared" si="23"/>
      </c>
      <c r="AG58" s="122">
        <f t="shared" si="20"/>
      </c>
      <c r="AH58" s="122">
        <f t="shared" si="21"/>
      </c>
      <c r="AI58" s="122">
        <f t="shared" si="22"/>
      </c>
    </row>
    <row r="59" spans="3:35" ht="12.75">
      <c r="C59" s="21">
        <v>49</v>
      </c>
      <c r="D59" s="36">
        <f>IF('Data Entry'!D62="","",IF('Data Entry'!D62='Data Entry'!$D$8,'Data Entry'!$C$8,'Data Entry'!$C$9))</f>
      </c>
      <c r="E59" s="9">
        <f>IF('Data Entry'!E62="","",IF('Data Entry'!E62='Data Entry'!$D$8,'Data Entry'!$C$8,'Data Entry'!$C$9))</f>
      </c>
      <c r="F59" s="10">
        <f>IF('Data Entry'!F62="","",IF('Data Entry'!F62='Data Entry'!$D$8,'Data Entry'!$C$8,'Data Entry'!$C$9))</f>
      </c>
      <c r="G59" s="9">
        <f t="shared" si="12"/>
      </c>
      <c r="H59" s="10">
        <f>IF('Data Entry'!$D62="","",IF(X59="TRUE",1,0))</f>
      </c>
      <c r="I59" s="9">
        <f>IF('Data Entry'!I62="","",IF('Data Entry'!H62='Data Entry'!$D$8,'Data Entry'!$C$8,'Data Entry'!$C$9))</f>
      </c>
      <c r="J59" s="10">
        <f>IF('Data Entry'!H62="","",IF('Data Entry'!I62='Data Entry'!$D$8,'Data Entry'!$C$8,'Data Entry'!$C$9))</f>
      </c>
      <c r="K59" s="9">
        <f t="shared" si="13"/>
      </c>
      <c r="L59" s="10">
        <f>IF('Data Entry'!$D62="","",IF(Y59="TRUE",1,0))</f>
      </c>
      <c r="M59" s="9">
        <f>IF('Data Entry'!L62="","",IF('Data Entry'!K62='Data Entry'!$D$8,'Data Entry'!$C$8,'Data Entry'!$C$9))</f>
      </c>
      <c r="N59" s="9">
        <f>IF('Data Entry'!K62="","",IF('Data Entry'!L62='Data Entry'!$D$8,'Data Entry'!$C$8,'Data Entry'!$C$9))</f>
      </c>
      <c r="O59" s="9">
        <f t="shared" si="14"/>
      </c>
      <c r="P59" s="10">
        <f>IF('Data Entry'!$D62="","",IF(Z59="TRUE",1,0))</f>
      </c>
      <c r="Q59" s="6">
        <f>IF('Data Entry'!H62="","",IF(M59="",T59,U59))</f>
      </c>
      <c r="R59" s="6">
        <f>IF('Data Entry'!H62="","",IF(M59="",V59,W59))</f>
      </c>
      <c r="T59" s="56">
        <f>IF('Data Entry'!H62="","",IF($E59+$F59+$I59+$J59=4,"TRUE",IF($E59+$F59+$I59+$J59=8,"TRUE","FALSE")))</f>
      </c>
      <c r="U59" s="56">
        <f>IF('Data Entry'!K62="","",IF($E59+$F59+$I59+$J59+$M59+$N59=6,"TRUE",IF($E59+$F59+$I59+$J59+$M59+$N59=12,"TRUE","FALSE")))</f>
      </c>
      <c r="V59" s="56">
        <f>IF('Data Entry'!H62="","",IF($E59+$F59+$I59+$J59+$D59=5,"TRUE",IF($E59+$F59+$I59+$J59+$D59=10,"TRUE","FALSE")))</f>
      </c>
      <c r="W59" s="56">
        <f>IF('Data Entry'!K62="","",IF($E59+$F59+$I59+$J59+$M59+$N59+$D59=7,"TRUE",IF($E59+$F59+$I59+$J59+$M59+$N59+$D59=14,"TRUE","FALSE")))</f>
      </c>
      <c r="X59" s="54">
        <f>IF('Data Entry'!D62="","",IF(Calculations!D59+Calculations!E59+Calculations!F59=3,"TRUE",IF(Calculations!D59+Calculations!E59+Calculations!F59=6,"TRUE","FALSE")))</f>
      </c>
      <c r="Y59" s="54">
        <f>IF('Data Entry'!$D62="","",IF($D59+I59+J59=3,"TRUE",IF($D59+I59+J59=6,"TRUE","FALSE")))</f>
      </c>
      <c r="Z59" s="55">
        <f>IF('Data Entry'!K62="","",IF('Data Entry'!$D62="","",IF($D59+M59+N59=3,"TRUE",IF($D59+M59+N59=6,"TRUE","FALSE"))))</f>
      </c>
      <c r="AA59" s="122">
        <f t="shared" si="15"/>
      </c>
      <c r="AB59" s="122">
        <f t="shared" si="16"/>
      </c>
      <c r="AC59" s="122">
        <f t="shared" si="17"/>
      </c>
      <c r="AD59" s="122">
        <f t="shared" si="18"/>
      </c>
      <c r="AE59" s="122">
        <f t="shared" si="19"/>
      </c>
      <c r="AF59" s="122">
        <f t="shared" si="23"/>
      </c>
      <c r="AG59" s="122">
        <f t="shared" si="20"/>
      </c>
      <c r="AH59" s="122">
        <f t="shared" si="21"/>
      </c>
      <c r="AI59" s="122">
        <f t="shared" si="22"/>
      </c>
    </row>
    <row r="60" spans="3:35" ht="12.75">
      <c r="C60" s="21">
        <v>50</v>
      </c>
      <c r="D60" s="36">
        <f>IF('Data Entry'!D63="","",IF('Data Entry'!D63='Data Entry'!$D$8,'Data Entry'!$C$8,'Data Entry'!$C$9))</f>
      </c>
      <c r="E60" s="9">
        <f>IF('Data Entry'!E63="","",IF('Data Entry'!E63='Data Entry'!$D$8,'Data Entry'!$C$8,'Data Entry'!$C$9))</f>
      </c>
      <c r="F60" s="10">
        <f>IF('Data Entry'!F63="","",IF('Data Entry'!F63='Data Entry'!$D$8,'Data Entry'!$C$8,'Data Entry'!$C$9))</f>
      </c>
      <c r="G60" s="9">
        <f t="shared" si="12"/>
      </c>
      <c r="H60" s="10">
        <f>IF('Data Entry'!$D63="","",IF(X60="TRUE",1,0))</f>
      </c>
      <c r="I60" s="9">
        <f>IF('Data Entry'!I63="","",IF('Data Entry'!H63='Data Entry'!$D$8,'Data Entry'!$C$8,'Data Entry'!$C$9))</f>
      </c>
      <c r="J60" s="10">
        <f>IF('Data Entry'!H63="","",IF('Data Entry'!I63='Data Entry'!$D$8,'Data Entry'!$C$8,'Data Entry'!$C$9))</f>
      </c>
      <c r="K60" s="9">
        <f t="shared" si="13"/>
      </c>
      <c r="L60" s="10">
        <f>IF('Data Entry'!$D63="","",IF(Y60="TRUE",1,0))</f>
      </c>
      <c r="M60" s="9">
        <f>IF('Data Entry'!L63="","",IF('Data Entry'!K63='Data Entry'!$D$8,'Data Entry'!$C$8,'Data Entry'!$C$9))</f>
      </c>
      <c r="N60" s="9">
        <f>IF('Data Entry'!K63="","",IF('Data Entry'!L63='Data Entry'!$D$8,'Data Entry'!$C$8,'Data Entry'!$C$9))</f>
      </c>
      <c r="O60" s="9">
        <f t="shared" si="14"/>
      </c>
      <c r="P60" s="10">
        <f>IF('Data Entry'!$D63="","",IF(Z60="TRUE",1,0))</f>
      </c>
      <c r="Q60" s="6">
        <f>IF('Data Entry'!H63="","",IF(M60="",T60,U60))</f>
      </c>
      <c r="R60" s="6">
        <f>IF('Data Entry'!H63="","",IF(M60="",V60,W60))</f>
      </c>
      <c r="T60" s="56">
        <f>IF('Data Entry'!H63="","",IF($E60+$F60+$I60+$J60=4,"TRUE",IF($E60+$F60+$I60+$J60=8,"TRUE","FALSE")))</f>
      </c>
      <c r="U60" s="56">
        <f>IF('Data Entry'!K63="","",IF($E60+$F60+$I60+$J60+$M60+$N60=6,"TRUE",IF($E60+$F60+$I60+$J60+$M60+$N60=12,"TRUE","FALSE")))</f>
      </c>
      <c r="V60" s="56">
        <f>IF('Data Entry'!H63="","",IF($E60+$F60+$I60+$J60+$D60=5,"TRUE",IF($E60+$F60+$I60+$J60+$D60=10,"TRUE","FALSE")))</f>
      </c>
      <c r="W60" s="56">
        <f>IF('Data Entry'!K63="","",IF($E60+$F60+$I60+$J60+$M60+$N60+$D60=7,"TRUE",IF($E60+$F60+$I60+$J60+$M60+$N60+$D60=14,"TRUE","FALSE")))</f>
      </c>
      <c r="X60" s="54">
        <f>IF('Data Entry'!D63="","",IF(Calculations!D60+Calculations!E60+Calculations!F60=3,"TRUE",IF(Calculations!D60+Calculations!E60+Calculations!F60=6,"TRUE","FALSE")))</f>
      </c>
      <c r="Y60" s="54">
        <f>IF('Data Entry'!$D63="","",IF($D60+I60+J60=3,"TRUE",IF($D60+I60+J60=6,"TRUE","FALSE")))</f>
      </c>
      <c r="Z60" s="55">
        <f>IF('Data Entry'!K63="","",IF('Data Entry'!$D63="","",IF($D60+M60+N60=3,"TRUE",IF($D60+M60+N60=6,"TRUE","FALSE"))))</f>
      </c>
      <c r="AA60" s="122">
        <f t="shared" si="15"/>
      </c>
      <c r="AB60" s="122">
        <f t="shared" si="16"/>
      </c>
      <c r="AC60" s="122">
        <f t="shared" si="17"/>
      </c>
      <c r="AD60" s="122">
        <f t="shared" si="18"/>
      </c>
      <c r="AE60" s="122">
        <f t="shared" si="19"/>
      </c>
      <c r="AF60" s="122">
        <f t="shared" si="23"/>
      </c>
      <c r="AG60" s="122">
        <f t="shared" si="20"/>
      </c>
      <c r="AH60" s="122">
        <f t="shared" si="21"/>
      </c>
      <c r="AI60" s="122">
        <f t="shared" si="22"/>
      </c>
    </row>
    <row r="61" spans="3:35" ht="12.75">
      <c r="C61" s="21">
        <v>51</v>
      </c>
      <c r="D61" s="36">
        <f>IF('Data Entry'!D64="","",IF('Data Entry'!D64='Data Entry'!$D$8,'Data Entry'!$C$8,'Data Entry'!$C$9))</f>
      </c>
      <c r="E61" s="9">
        <f>IF('Data Entry'!E64="","",IF('Data Entry'!E64='Data Entry'!$D$8,'Data Entry'!$C$8,'Data Entry'!$C$9))</f>
      </c>
      <c r="F61" s="10">
        <f>IF('Data Entry'!F64="","",IF('Data Entry'!F64='Data Entry'!$D$8,'Data Entry'!$C$8,'Data Entry'!$C$9))</f>
      </c>
      <c r="G61" s="9">
        <f t="shared" si="12"/>
      </c>
      <c r="H61" s="10">
        <f>IF('Data Entry'!$D64="","",IF(X61="TRUE",1,0))</f>
      </c>
      <c r="I61" s="9">
        <f>IF('Data Entry'!I64="","",IF('Data Entry'!H64='Data Entry'!$D$8,'Data Entry'!$C$8,'Data Entry'!$C$9))</f>
      </c>
      <c r="J61" s="10">
        <f>IF('Data Entry'!H64="","",IF('Data Entry'!I64='Data Entry'!$D$8,'Data Entry'!$C$8,'Data Entry'!$C$9))</f>
      </c>
      <c r="K61" s="9">
        <f t="shared" si="13"/>
      </c>
      <c r="L61" s="10">
        <f>IF('Data Entry'!$D64="","",IF(Y61="TRUE",1,0))</f>
      </c>
      <c r="M61" s="9">
        <f>IF('Data Entry'!L64="","",IF('Data Entry'!K64='Data Entry'!$D$8,'Data Entry'!$C$8,'Data Entry'!$C$9))</f>
      </c>
      <c r="N61" s="9">
        <f>IF('Data Entry'!K64="","",IF('Data Entry'!L64='Data Entry'!$D$8,'Data Entry'!$C$8,'Data Entry'!$C$9))</f>
      </c>
      <c r="O61" s="9">
        <f t="shared" si="14"/>
      </c>
      <c r="P61" s="10">
        <f>IF('Data Entry'!$D64="","",IF(Z61="TRUE",1,0))</f>
      </c>
      <c r="Q61" s="6">
        <f>IF('Data Entry'!H64="","",IF(M61="",T61,U61))</f>
      </c>
      <c r="R61" s="6">
        <f>IF('Data Entry'!H64="","",IF(M61="",V61,W61))</f>
      </c>
      <c r="T61" s="56">
        <f>IF('Data Entry'!H64="","",IF($E61+$F61+$I61+$J61=4,"TRUE",IF($E61+$F61+$I61+$J61=8,"TRUE","FALSE")))</f>
      </c>
      <c r="U61" s="56">
        <f>IF('Data Entry'!K64="","",IF($E61+$F61+$I61+$J61+$M61+$N61=6,"TRUE",IF($E61+$F61+$I61+$J61+$M61+$N61=12,"TRUE","FALSE")))</f>
      </c>
      <c r="V61" s="56">
        <f>IF('Data Entry'!H64="","",IF($E61+$F61+$I61+$J61+$D61=5,"TRUE",IF($E61+$F61+$I61+$J61+$D61=10,"TRUE","FALSE")))</f>
      </c>
      <c r="W61" s="56">
        <f>IF('Data Entry'!K64="","",IF($E61+$F61+$I61+$J61+$M61+$N61+$D61=7,"TRUE",IF($E61+$F61+$I61+$J61+$M61+$N61+$D61=14,"TRUE","FALSE")))</f>
      </c>
      <c r="X61" s="54">
        <f>IF('Data Entry'!D64="","",IF(Calculations!D61+Calculations!E61+Calculations!F61=3,"TRUE",IF(Calculations!D61+Calculations!E61+Calculations!F61=6,"TRUE","FALSE")))</f>
      </c>
      <c r="Y61" s="54">
        <f>IF('Data Entry'!$D64="","",IF($D61+I61+J61=3,"TRUE",IF($D61+I61+J61=6,"TRUE","FALSE")))</f>
      </c>
      <c r="Z61" s="55">
        <f>IF('Data Entry'!K64="","",IF('Data Entry'!$D64="","",IF($D61+M61+N61=3,"TRUE",IF($D61+M61+N61=6,"TRUE","FALSE"))))</f>
      </c>
      <c r="AA61" s="122">
        <f t="shared" si="15"/>
      </c>
      <c r="AB61" s="122">
        <f t="shared" si="16"/>
      </c>
      <c r="AC61" s="122">
        <f t="shared" si="17"/>
      </c>
      <c r="AD61" s="122">
        <f t="shared" si="18"/>
      </c>
      <c r="AE61" s="122">
        <f t="shared" si="19"/>
      </c>
      <c r="AF61" s="122">
        <f t="shared" si="23"/>
      </c>
      <c r="AG61" s="122">
        <f t="shared" si="20"/>
      </c>
      <c r="AH61" s="122">
        <f t="shared" si="21"/>
      </c>
      <c r="AI61" s="122">
        <f t="shared" si="22"/>
      </c>
    </row>
    <row r="62" spans="3:35" ht="12.75">
      <c r="C62" s="21">
        <v>52</v>
      </c>
      <c r="D62" s="36">
        <f>IF('Data Entry'!D65="","",IF('Data Entry'!D65='Data Entry'!$D$8,'Data Entry'!$C$8,'Data Entry'!$C$9))</f>
      </c>
      <c r="E62" s="9">
        <f>IF('Data Entry'!E65="","",IF('Data Entry'!E65='Data Entry'!$D$8,'Data Entry'!$C$8,'Data Entry'!$C$9))</f>
      </c>
      <c r="F62" s="10">
        <f>IF('Data Entry'!F65="","",IF('Data Entry'!F65='Data Entry'!$D$8,'Data Entry'!$C$8,'Data Entry'!$C$9))</f>
      </c>
      <c r="G62" s="9">
        <f t="shared" si="12"/>
      </c>
      <c r="H62" s="10">
        <f>IF('Data Entry'!$D65="","",IF(X62="TRUE",1,0))</f>
      </c>
      <c r="I62" s="9">
        <f>IF('Data Entry'!I65="","",IF('Data Entry'!H65='Data Entry'!$D$8,'Data Entry'!$C$8,'Data Entry'!$C$9))</f>
      </c>
      <c r="J62" s="10">
        <f>IF('Data Entry'!H65="","",IF('Data Entry'!I65='Data Entry'!$D$8,'Data Entry'!$C$8,'Data Entry'!$C$9))</f>
      </c>
      <c r="K62" s="9">
        <f t="shared" si="13"/>
      </c>
      <c r="L62" s="10">
        <f>IF('Data Entry'!$D65="","",IF(Y62="TRUE",1,0))</f>
      </c>
      <c r="M62" s="9">
        <f>IF('Data Entry'!L65="","",IF('Data Entry'!K65='Data Entry'!$D$8,'Data Entry'!$C$8,'Data Entry'!$C$9))</f>
      </c>
      <c r="N62" s="9">
        <f>IF('Data Entry'!K65="","",IF('Data Entry'!L65='Data Entry'!$D$8,'Data Entry'!$C$8,'Data Entry'!$C$9))</f>
      </c>
      <c r="O62" s="9">
        <f t="shared" si="14"/>
      </c>
      <c r="P62" s="10">
        <f>IF('Data Entry'!$D65="","",IF(Z62="TRUE",1,0))</f>
      </c>
      <c r="Q62" s="6">
        <f>IF('Data Entry'!H65="","",IF(M62="",T62,U62))</f>
      </c>
      <c r="R62" s="6">
        <f>IF('Data Entry'!H65="","",IF(M62="",V62,W62))</f>
      </c>
      <c r="T62" s="56">
        <f>IF('Data Entry'!H65="","",IF($E62+$F62+$I62+$J62=4,"TRUE",IF($E62+$F62+$I62+$J62=8,"TRUE","FALSE")))</f>
      </c>
      <c r="U62" s="56">
        <f>IF('Data Entry'!K65="","",IF($E62+$F62+$I62+$J62+$M62+$N62=6,"TRUE",IF($E62+$F62+$I62+$J62+$M62+$N62=12,"TRUE","FALSE")))</f>
      </c>
      <c r="V62" s="56">
        <f>IF('Data Entry'!H65="","",IF($E62+$F62+$I62+$J62+$D62=5,"TRUE",IF($E62+$F62+$I62+$J62+$D62=10,"TRUE","FALSE")))</f>
      </c>
      <c r="W62" s="56">
        <f>IF('Data Entry'!K65="","",IF($E62+$F62+$I62+$J62+$M62+$N62+$D62=7,"TRUE",IF($E62+$F62+$I62+$J62+$M62+$N62+$D62=14,"TRUE","FALSE")))</f>
      </c>
      <c r="X62" s="54">
        <f>IF('Data Entry'!D65="","",IF(Calculations!D62+Calculations!E62+Calculations!F62=3,"TRUE",IF(Calculations!D62+Calculations!E62+Calculations!F62=6,"TRUE","FALSE")))</f>
      </c>
      <c r="Y62" s="54">
        <f>IF('Data Entry'!$D65="","",IF($D62+I62+J62=3,"TRUE",IF($D62+I62+J62=6,"TRUE","FALSE")))</f>
      </c>
      <c r="Z62" s="55">
        <f>IF('Data Entry'!K65="","",IF('Data Entry'!$D65="","",IF($D62+M62+N62=3,"TRUE",IF($D62+M62+N62=6,"TRUE","FALSE"))))</f>
      </c>
      <c r="AA62" s="122">
        <f t="shared" si="15"/>
      </c>
      <c r="AB62" s="122">
        <f t="shared" si="16"/>
      </c>
      <c r="AC62" s="122">
        <f t="shared" si="17"/>
      </c>
      <c r="AD62" s="122">
        <f t="shared" si="18"/>
      </c>
      <c r="AE62" s="122">
        <f t="shared" si="19"/>
      </c>
      <c r="AF62" s="122">
        <f t="shared" si="23"/>
      </c>
      <c r="AG62" s="122">
        <f t="shared" si="20"/>
      </c>
      <c r="AH62" s="122">
        <f t="shared" si="21"/>
      </c>
      <c r="AI62" s="122">
        <f t="shared" si="22"/>
      </c>
    </row>
    <row r="63" spans="3:35" ht="12.75">
      <c r="C63" s="21">
        <v>53</v>
      </c>
      <c r="D63" s="36">
        <f>IF('Data Entry'!D66="","",IF('Data Entry'!D66='Data Entry'!$D$8,'Data Entry'!$C$8,'Data Entry'!$C$9))</f>
      </c>
      <c r="E63" s="9">
        <f>IF('Data Entry'!E66="","",IF('Data Entry'!E66='Data Entry'!$D$8,'Data Entry'!$C$8,'Data Entry'!$C$9))</f>
      </c>
      <c r="F63" s="10">
        <f>IF('Data Entry'!F66="","",IF('Data Entry'!F66='Data Entry'!$D$8,'Data Entry'!$C$8,'Data Entry'!$C$9))</f>
      </c>
      <c r="G63" s="9">
        <f t="shared" si="12"/>
      </c>
      <c r="H63" s="10">
        <f>IF('Data Entry'!$D66="","",IF(X63="TRUE",1,0))</f>
      </c>
      <c r="I63" s="9">
        <f>IF('Data Entry'!I66="","",IF('Data Entry'!H66='Data Entry'!$D$8,'Data Entry'!$C$8,'Data Entry'!$C$9))</f>
      </c>
      <c r="J63" s="10">
        <f>IF('Data Entry'!H66="","",IF('Data Entry'!I66='Data Entry'!$D$8,'Data Entry'!$C$8,'Data Entry'!$C$9))</f>
      </c>
      <c r="K63" s="9">
        <f t="shared" si="13"/>
      </c>
      <c r="L63" s="10">
        <f>IF('Data Entry'!$D66="","",IF(Y63="TRUE",1,0))</f>
      </c>
      <c r="M63" s="9">
        <f>IF('Data Entry'!L66="","",IF('Data Entry'!K66='Data Entry'!$D$8,'Data Entry'!$C$8,'Data Entry'!$C$9))</f>
      </c>
      <c r="N63" s="9">
        <f>IF('Data Entry'!K66="","",IF('Data Entry'!L66='Data Entry'!$D$8,'Data Entry'!$C$8,'Data Entry'!$C$9))</f>
      </c>
      <c r="O63" s="9">
        <f t="shared" si="14"/>
      </c>
      <c r="P63" s="10">
        <f>IF('Data Entry'!$D66="","",IF(Z63="TRUE",1,0))</f>
      </c>
      <c r="Q63" s="6">
        <f>IF('Data Entry'!H66="","",IF(M63="",T63,U63))</f>
      </c>
      <c r="R63" s="6">
        <f>IF('Data Entry'!H66="","",IF(M63="",V63,W63))</f>
      </c>
      <c r="T63" s="56">
        <f>IF('Data Entry'!H66="","",IF($E63+$F63+$I63+$J63=4,"TRUE",IF($E63+$F63+$I63+$J63=8,"TRUE","FALSE")))</f>
      </c>
      <c r="U63" s="56">
        <f>IF('Data Entry'!K66="","",IF($E63+$F63+$I63+$J63+$M63+$N63=6,"TRUE",IF($E63+$F63+$I63+$J63+$M63+$N63=12,"TRUE","FALSE")))</f>
      </c>
      <c r="V63" s="56">
        <f>IF('Data Entry'!H66="","",IF($E63+$F63+$I63+$J63+$D63=5,"TRUE",IF($E63+$F63+$I63+$J63+$D63=10,"TRUE","FALSE")))</f>
      </c>
      <c r="W63" s="56">
        <f>IF('Data Entry'!K66="","",IF($E63+$F63+$I63+$J63+$M63+$N63+$D63=7,"TRUE",IF($E63+$F63+$I63+$J63+$M63+$N63+$D63=14,"TRUE","FALSE")))</f>
      </c>
      <c r="X63" s="54">
        <f>IF('Data Entry'!D66="","",IF(Calculations!D63+Calculations!E63+Calculations!F63=3,"TRUE",IF(Calculations!D63+Calculations!E63+Calculations!F63=6,"TRUE","FALSE")))</f>
      </c>
      <c r="Y63" s="54">
        <f>IF('Data Entry'!$D66="","",IF($D63+I63+J63=3,"TRUE",IF($D63+I63+J63=6,"TRUE","FALSE")))</f>
      </c>
      <c r="Z63" s="55">
        <f>IF('Data Entry'!K66="","",IF('Data Entry'!$D66="","",IF($D63+M63+N63=3,"TRUE",IF($D63+M63+N63=6,"TRUE","FALSE"))))</f>
      </c>
      <c r="AA63" s="122">
        <f t="shared" si="15"/>
      </c>
      <c r="AB63" s="122">
        <f t="shared" si="16"/>
      </c>
      <c r="AC63" s="122">
        <f t="shared" si="17"/>
      </c>
      <c r="AD63" s="122">
        <f t="shared" si="18"/>
      </c>
      <c r="AE63" s="122">
        <f t="shared" si="19"/>
      </c>
      <c r="AF63" s="122">
        <f t="shared" si="23"/>
      </c>
      <c r="AG63" s="122">
        <f t="shared" si="20"/>
      </c>
      <c r="AH63" s="122">
        <f t="shared" si="21"/>
      </c>
      <c r="AI63" s="122">
        <f t="shared" si="22"/>
      </c>
    </row>
    <row r="64" spans="3:35" ht="12.75">
      <c r="C64" s="21">
        <v>54</v>
      </c>
      <c r="D64" s="36">
        <f>IF('Data Entry'!D67="","",IF('Data Entry'!D67='Data Entry'!$D$8,'Data Entry'!$C$8,'Data Entry'!$C$9))</f>
      </c>
      <c r="E64" s="9">
        <f>IF('Data Entry'!E67="","",IF('Data Entry'!E67='Data Entry'!$D$8,'Data Entry'!$C$8,'Data Entry'!$C$9))</f>
      </c>
      <c r="F64" s="10">
        <f>IF('Data Entry'!F67="","",IF('Data Entry'!F67='Data Entry'!$D$8,'Data Entry'!$C$8,'Data Entry'!$C$9))</f>
      </c>
      <c r="G64" s="9">
        <f t="shared" si="12"/>
      </c>
      <c r="H64" s="10">
        <f>IF('Data Entry'!$D67="","",IF(X64="TRUE",1,0))</f>
      </c>
      <c r="I64" s="9">
        <f>IF('Data Entry'!I67="","",IF('Data Entry'!H67='Data Entry'!$D$8,'Data Entry'!$C$8,'Data Entry'!$C$9))</f>
      </c>
      <c r="J64" s="10">
        <f>IF('Data Entry'!H67="","",IF('Data Entry'!I67='Data Entry'!$D$8,'Data Entry'!$C$8,'Data Entry'!$C$9))</f>
      </c>
      <c r="K64" s="9">
        <f t="shared" si="13"/>
      </c>
      <c r="L64" s="10">
        <f>IF('Data Entry'!$D67="","",IF(Y64="TRUE",1,0))</f>
      </c>
      <c r="M64" s="9">
        <f>IF('Data Entry'!L67="","",IF('Data Entry'!K67='Data Entry'!$D$8,'Data Entry'!$C$8,'Data Entry'!$C$9))</f>
      </c>
      <c r="N64" s="9">
        <f>IF('Data Entry'!K67="","",IF('Data Entry'!L67='Data Entry'!$D$8,'Data Entry'!$C$8,'Data Entry'!$C$9))</f>
      </c>
      <c r="O64" s="9">
        <f t="shared" si="14"/>
      </c>
      <c r="P64" s="10">
        <f>IF('Data Entry'!$D67="","",IF(Z64="TRUE",1,0))</f>
      </c>
      <c r="Q64" s="6">
        <f>IF('Data Entry'!H67="","",IF(M64="",T64,U64))</f>
      </c>
      <c r="R64" s="6">
        <f>IF('Data Entry'!H67="","",IF(M64="",V64,W64))</f>
      </c>
      <c r="T64" s="56">
        <f>IF('Data Entry'!H67="","",IF($E64+$F64+$I64+$J64=4,"TRUE",IF($E64+$F64+$I64+$J64=8,"TRUE","FALSE")))</f>
      </c>
      <c r="U64" s="56">
        <f>IF('Data Entry'!K67="","",IF($E64+$F64+$I64+$J64+$M64+$N64=6,"TRUE",IF($E64+$F64+$I64+$J64+$M64+$N64=12,"TRUE","FALSE")))</f>
      </c>
      <c r="V64" s="56">
        <f>IF('Data Entry'!H67="","",IF($E64+$F64+$I64+$J64+$D64=5,"TRUE",IF($E64+$F64+$I64+$J64+$D64=10,"TRUE","FALSE")))</f>
      </c>
      <c r="W64" s="56">
        <f>IF('Data Entry'!K67="","",IF($E64+$F64+$I64+$J64+$M64+$N64+$D64=7,"TRUE",IF($E64+$F64+$I64+$J64+$M64+$N64+$D64=14,"TRUE","FALSE")))</f>
      </c>
      <c r="X64" s="54">
        <f>IF('Data Entry'!D67="","",IF(Calculations!D64+Calculations!E64+Calculations!F64=3,"TRUE",IF(Calculations!D64+Calculations!E64+Calculations!F64=6,"TRUE","FALSE")))</f>
      </c>
      <c r="Y64" s="54">
        <f>IF('Data Entry'!$D67="","",IF($D64+I64+J64=3,"TRUE",IF($D64+I64+J64=6,"TRUE","FALSE")))</f>
      </c>
      <c r="Z64" s="55">
        <f>IF('Data Entry'!K67="","",IF('Data Entry'!$D67="","",IF($D64+M64+N64=3,"TRUE",IF($D64+M64+N64=6,"TRUE","FALSE"))))</f>
      </c>
      <c r="AA64" s="122">
        <f t="shared" si="15"/>
      </c>
      <c r="AB64" s="122">
        <f t="shared" si="16"/>
      </c>
      <c r="AC64" s="122">
        <f t="shared" si="17"/>
      </c>
      <c r="AD64" s="122">
        <f t="shared" si="18"/>
      </c>
      <c r="AE64" s="122">
        <f t="shared" si="19"/>
      </c>
      <c r="AF64" s="122">
        <f t="shared" si="23"/>
      </c>
      <c r="AG64" s="122">
        <f t="shared" si="20"/>
      </c>
      <c r="AH64" s="122">
        <f t="shared" si="21"/>
      </c>
      <c r="AI64" s="122">
        <f t="shared" si="22"/>
      </c>
    </row>
    <row r="65" spans="3:35" ht="12.75">
      <c r="C65" s="21">
        <v>55</v>
      </c>
      <c r="D65" s="36">
        <f>IF('Data Entry'!D68="","",IF('Data Entry'!D68='Data Entry'!$D$8,'Data Entry'!$C$8,'Data Entry'!$C$9))</f>
      </c>
      <c r="E65" s="9">
        <f>IF('Data Entry'!E68="","",IF('Data Entry'!E68='Data Entry'!$D$8,'Data Entry'!$C$8,'Data Entry'!$C$9))</f>
      </c>
      <c r="F65" s="10">
        <f>IF('Data Entry'!F68="","",IF('Data Entry'!F68='Data Entry'!$D$8,'Data Entry'!$C$8,'Data Entry'!$C$9))</f>
      </c>
      <c r="G65" s="9">
        <f t="shared" si="12"/>
      </c>
      <c r="H65" s="10">
        <f>IF('Data Entry'!$D68="","",IF(X65="TRUE",1,0))</f>
      </c>
      <c r="I65" s="9">
        <f>IF('Data Entry'!I68="","",IF('Data Entry'!H68='Data Entry'!$D$8,'Data Entry'!$C$8,'Data Entry'!$C$9))</f>
      </c>
      <c r="J65" s="10">
        <f>IF('Data Entry'!H68="","",IF('Data Entry'!I68='Data Entry'!$D$8,'Data Entry'!$C$8,'Data Entry'!$C$9))</f>
      </c>
      <c r="K65" s="9">
        <f t="shared" si="13"/>
      </c>
      <c r="L65" s="10">
        <f>IF('Data Entry'!$D68="","",IF(Y65="TRUE",1,0))</f>
      </c>
      <c r="M65" s="9">
        <f>IF('Data Entry'!L68="","",IF('Data Entry'!K68='Data Entry'!$D$8,'Data Entry'!$C$8,'Data Entry'!$C$9))</f>
      </c>
      <c r="N65" s="9">
        <f>IF('Data Entry'!K68="","",IF('Data Entry'!L68='Data Entry'!$D$8,'Data Entry'!$C$8,'Data Entry'!$C$9))</f>
      </c>
      <c r="O65" s="9">
        <f t="shared" si="14"/>
      </c>
      <c r="P65" s="10">
        <f>IF('Data Entry'!$D68="","",IF(Z65="TRUE",1,0))</f>
      </c>
      <c r="Q65" s="6">
        <f>IF('Data Entry'!H68="","",IF(M65="",T65,U65))</f>
      </c>
      <c r="R65" s="6">
        <f>IF('Data Entry'!H68="","",IF(M65="",V65,W65))</f>
      </c>
      <c r="T65" s="56">
        <f>IF('Data Entry'!H68="","",IF($E65+$F65+$I65+$J65=4,"TRUE",IF($E65+$F65+$I65+$J65=8,"TRUE","FALSE")))</f>
      </c>
      <c r="U65" s="56">
        <f>IF('Data Entry'!K68="","",IF($E65+$F65+$I65+$J65+$M65+$N65=6,"TRUE",IF($E65+$F65+$I65+$J65+$M65+$N65=12,"TRUE","FALSE")))</f>
      </c>
      <c r="V65" s="56">
        <f>IF('Data Entry'!H68="","",IF($E65+$F65+$I65+$J65+$D65=5,"TRUE",IF($E65+$F65+$I65+$J65+$D65=10,"TRUE","FALSE")))</f>
      </c>
      <c r="W65" s="56">
        <f>IF('Data Entry'!K68="","",IF($E65+$F65+$I65+$J65+$M65+$N65+$D65=7,"TRUE",IF($E65+$F65+$I65+$J65+$M65+$N65+$D65=14,"TRUE","FALSE")))</f>
      </c>
      <c r="X65" s="54">
        <f>IF('Data Entry'!D68="","",IF(Calculations!D65+Calculations!E65+Calculations!F65=3,"TRUE",IF(Calculations!D65+Calculations!E65+Calculations!F65=6,"TRUE","FALSE")))</f>
      </c>
      <c r="Y65" s="54">
        <f>IF('Data Entry'!$D68="","",IF($D65+I65+J65=3,"TRUE",IF($D65+I65+J65=6,"TRUE","FALSE")))</f>
      </c>
      <c r="Z65" s="55">
        <f>IF('Data Entry'!K68="","",IF('Data Entry'!$D68="","",IF($D65+M65+N65=3,"TRUE",IF($D65+M65+N65=6,"TRUE","FALSE"))))</f>
      </c>
      <c r="AA65" s="122">
        <f t="shared" si="15"/>
      </c>
      <c r="AB65" s="122">
        <f t="shared" si="16"/>
      </c>
      <c r="AC65" s="122">
        <f t="shared" si="17"/>
      </c>
      <c r="AD65" s="122">
        <f t="shared" si="18"/>
      </c>
      <c r="AE65" s="122">
        <f t="shared" si="19"/>
      </c>
      <c r="AF65" s="122">
        <f t="shared" si="23"/>
      </c>
      <c r="AG65" s="122">
        <f t="shared" si="20"/>
      </c>
      <c r="AH65" s="122">
        <f t="shared" si="21"/>
      </c>
      <c r="AI65" s="122">
        <f t="shared" si="22"/>
      </c>
    </row>
    <row r="66" spans="3:35" ht="12.75">
      <c r="C66" s="21">
        <v>56</v>
      </c>
      <c r="D66" s="36">
        <f>IF('Data Entry'!D69="","",IF('Data Entry'!D69='Data Entry'!$D$8,'Data Entry'!$C$8,'Data Entry'!$C$9))</f>
      </c>
      <c r="E66" s="9">
        <f>IF('Data Entry'!E69="","",IF('Data Entry'!E69='Data Entry'!$D$8,'Data Entry'!$C$8,'Data Entry'!$C$9))</f>
      </c>
      <c r="F66" s="10">
        <f>IF('Data Entry'!F69="","",IF('Data Entry'!F69='Data Entry'!$D$8,'Data Entry'!$C$8,'Data Entry'!$C$9))</f>
      </c>
      <c r="G66" s="9">
        <f t="shared" si="12"/>
      </c>
      <c r="H66" s="10">
        <f>IF('Data Entry'!$D69="","",IF(X66="TRUE",1,0))</f>
      </c>
      <c r="I66" s="9">
        <f>IF('Data Entry'!I69="","",IF('Data Entry'!H69='Data Entry'!$D$8,'Data Entry'!$C$8,'Data Entry'!$C$9))</f>
      </c>
      <c r="J66" s="10">
        <f>IF('Data Entry'!H69="","",IF('Data Entry'!I69='Data Entry'!$D$8,'Data Entry'!$C$8,'Data Entry'!$C$9))</f>
      </c>
      <c r="K66" s="9">
        <f t="shared" si="13"/>
      </c>
      <c r="L66" s="10">
        <f>IF('Data Entry'!$D69="","",IF(Y66="TRUE",1,0))</f>
      </c>
      <c r="M66" s="9">
        <f>IF('Data Entry'!L69="","",IF('Data Entry'!K69='Data Entry'!$D$8,'Data Entry'!$C$8,'Data Entry'!$C$9))</f>
      </c>
      <c r="N66" s="9">
        <f>IF('Data Entry'!K69="","",IF('Data Entry'!L69='Data Entry'!$D$8,'Data Entry'!$C$8,'Data Entry'!$C$9))</f>
      </c>
      <c r="O66" s="9">
        <f t="shared" si="14"/>
      </c>
      <c r="P66" s="10">
        <f>IF('Data Entry'!$D69="","",IF(Z66="TRUE",1,0))</f>
      </c>
      <c r="Q66" s="6">
        <f>IF('Data Entry'!H69="","",IF(M66="",T66,U66))</f>
      </c>
      <c r="R66" s="6">
        <f>IF('Data Entry'!H69="","",IF(M66="",V66,W66))</f>
      </c>
      <c r="T66" s="56">
        <f>IF('Data Entry'!H69="","",IF($E66+$F66+$I66+$J66=4,"TRUE",IF($E66+$F66+$I66+$J66=8,"TRUE","FALSE")))</f>
      </c>
      <c r="U66" s="56">
        <f>IF('Data Entry'!K69="","",IF($E66+$F66+$I66+$J66+$M66+$N66=6,"TRUE",IF($E66+$F66+$I66+$J66+$M66+$N66=12,"TRUE","FALSE")))</f>
      </c>
      <c r="V66" s="56">
        <f>IF('Data Entry'!H69="","",IF($E66+$F66+$I66+$J66+$D66=5,"TRUE",IF($E66+$F66+$I66+$J66+$D66=10,"TRUE","FALSE")))</f>
      </c>
      <c r="W66" s="56">
        <f>IF('Data Entry'!K69="","",IF($E66+$F66+$I66+$J66+$M66+$N66+$D66=7,"TRUE",IF($E66+$F66+$I66+$J66+$M66+$N66+$D66=14,"TRUE","FALSE")))</f>
      </c>
      <c r="X66" s="54">
        <f>IF('Data Entry'!D69="","",IF(Calculations!D66+Calculations!E66+Calculations!F66=3,"TRUE",IF(Calculations!D66+Calculations!E66+Calculations!F66=6,"TRUE","FALSE")))</f>
      </c>
      <c r="Y66" s="54">
        <f>IF('Data Entry'!$D69="","",IF($D66+I66+J66=3,"TRUE",IF($D66+I66+J66=6,"TRUE","FALSE")))</f>
      </c>
      <c r="Z66" s="55">
        <f>IF('Data Entry'!K69="","",IF('Data Entry'!$D69="","",IF($D66+M66+N66=3,"TRUE",IF($D66+M66+N66=6,"TRUE","FALSE"))))</f>
      </c>
      <c r="AA66" s="122">
        <f t="shared" si="15"/>
      </c>
      <c r="AB66" s="122">
        <f t="shared" si="16"/>
      </c>
      <c r="AC66" s="122">
        <f t="shared" si="17"/>
      </c>
      <c r="AD66" s="122">
        <f t="shared" si="18"/>
      </c>
      <c r="AE66" s="122">
        <f t="shared" si="19"/>
      </c>
      <c r="AF66" s="122">
        <f t="shared" si="23"/>
      </c>
      <c r="AG66" s="122">
        <f t="shared" si="20"/>
      </c>
      <c r="AH66" s="122">
        <f t="shared" si="21"/>
      </c>
      <c r="AI66" s="122">
        <f t="shared" si="22"/>
      </c>
    </row>
    <row r="67" spans="3:35" ht="12.75">
      <c r="C67" s="21">
        <v>57</v>
      </c>
      <c r="D67" s="36">
        <f>IF('Data Entry'!D70="","",IF('Data Entry'!D70='Data Entry'!$D$8,'Data Entry'!$C$8,'Data Entry'!$C$9))</f>
      </c>
      <c r="E67" s="9">
        <f>IF('Data Entry'!E70="","",IF('Data Entry'!E70='Data Entry'!$D$8,'Data Entry'!$C$8,'Data Entry'!$C$9))</f>
      </c>
      <c r="F67" s="10">
        <f>IF('Data Entry'!F70="","",IF('Data Entry'!F70='Data Entry'!$D$8,'Data Entry'!$C$8,'Data Entry'!$C$9))</f>
      </c>
      <c r="G67" s="9">
        <f t="shared" si="12"/>
      </c>
      <c r="H67" s="10">
        <f>IF('Data Entry'!$D70="","",IF(X67="TRUE",1,0))</f>
      </c>
      <c r="I67" s="9">
        <f>IF('Data Entry'!I70="","",IF('Data Entry'!H70='Data Entry'!$D$8,'Data Entry'!$C$8,'Data Entry'!$C$9))</f>
      </c>
      <c r="J67" s="10">
        <f>IF('Data Entry'!H70="","",IF('Data Entry'!I70='Data Entry'!$D$8,'Data Entry'!$C$8,'Data Entry'!$C$9))</f>
      </c>
      <c r="K67" s="9">
        <f t="shared" si="13"/>
      </c>
      <c r="L67" s="10">
        <f>IF('Data Entry'!$D70="","",IF(Y67="TRUE",1,0))</f>
      </c>
      <c r="M67" s="9">
        <f>IF('Data Entry'!L70="","",IF('Data Entry'!K70='Data Entry'!$D$8,'Data Entry'!$C$8,'Data Entry'!$C$9))</f>
      </c>
      <c r="N67" s="9">
        <f>IF('Data Entry'!K70="","",IF('Data Entry'!L70='Data Entry'!$D$8,'Data Entry'!$C$8,'Data Entry'!$C$9))</f>
      </c>
      <c r="O67" s="9">
        <f t="shared" si="14"/>
      </c>
      <c r="P67" s="10">
        <f>IF('Data Entry'!$D70="","",IF(Z67="TRUE",1,0))</f>
      </c>
      <c r="Q67" s="6">
        <f>IF('Data Entry'!H70="","",IF(M67="",T67,U67))</f>
      </c>
      <c r="R67" s="6">
        <f>IF('Data Entry'!H70="","",IF(M67="",V67,W67))</f>
      </c>
      <c r="T67" s="56">
        <f>IF('Data Entry'!H70="","",IF($E67+$F67+$I67+$J67=4,"TRUE",IF($E67+$F67+$I67+$J67=8,"TRUE","FALSE")))</f>
      </c>
      <c r="U67" s="56">
        <f>IF('Data Entry'!K70="","",IF($E67+$F67+$I67+$J67+$M67+$N67=6,"TRUE",IF($E67+$F67+$I67+$J67+$M67+$N67=12,"TRUE","FALSE")))</f>
      </c>
      <c r="V67" s="56">
        <f>IF('Data Entry'!H70="","",IF($E67+$F67+$I67+$J67+$D67=5,"TRUE",IF($E67+$F67+$I67+$J67+$D67=10,"TRUE","FALSE")))</f>
      </c>
      <c r="W67" s="56">
        <f>IF('Data Entry'!K70="","",IF($E67+$F67+$I67+$J67+$M67+$N67+$D67=7,"TRUE",IF($E67+$F67+$I67+$J67+$M67+$N67+$D67=14,"TRUE","FALSE")))</f>
      </c>
      <c r="X67" s="54">
        <f>IF('Data Entry'!D70="","",IF(Calculations!D67+Calculations!E67+Calculations!F67=3,"TRUE",IF(Calculations!D67+Calculations!E67+Calculations!F67=6,"TRUE","FALSE")))</f>
      </c>
      <c r="Y67" s="54">
        <f>IF('Data Entry'!$D70="","",IF($D67+I67+J67=3,"TRUE",IF($D67+I67+J67=6,"TRUE","FALSE")))</f>
      </c>
      <c r="Z67" s="55">
        <f>IF('Data Entry'!K70="","",IF('Data Entry'!$D70="","",IF($D67+M67+N67=3,"TRUE",IF($D67+M67+N67=6,"TRUE","FALSE"))))</f>
      </c>
      <c r="AA67" s="122">
        <f t="shared" si="15"/>
      </c>
      <c r="AB67" s="122">
        <f t="shared" si="16"/>
      </c>
      <c r="AC67" s="122">
        <f t="shared" si="17"/>
      </c>
      <c r="AD67" s="122">
        <f t="shared" si="18"/>
      </c>
      <c r="AE67" s="122">
        <f t="shared" si="19"/>
      </c>
      <c r="AF67" s="122">
        <f t="shared" si="23"/>
      </c>
      <c r="AG67" s="122">
        <f t="shared" si="20"/>
      </c>
      <c r="AH67" s="122">
        <f t="shared" si="21"/>
      </c>
      <c r="AI67" s="122">
        <f t="shared" si="22"/>
      </c>
    </row>
    <row r="68" spans="3:35" ht="12.75">
      <c r="C68" s="21">
        <v>58</v>
      </c>
      <c r="D68" s="36">
        <f>IF('Data Entry'!D71="","",IF('Data Entry'!D71='Data Entry'!$D$8,'Data Entry'!$C$8,'Data Entry'!$C$9))</f>
      </c>
      <c r="E68" s="9">
        <f>IF('Data Entry'!E71="","",IF('Data Entry'!E71='Data Entry'!$D$8,'Data Entry'!$C$8,'Data Entry'!$C$9))</f>
      </c>
      <c r="F68" s="10">
        <f>IF('Data Entry'!F71="","",IF('Data Entry'!F71='Data Entry'!$D$8,'Data Entry'!$C$8,'Data Entry'!$C$9))</f>
      </c>
      <c r="G68" s="9">
        <f t="shared" si="12"/>
      </c>
      <c r="H68" s="10">
        <f>IF('Data Entry'!$D71="","",IF(X68="TRUE",1,0))</f>
      </c>
      <c r="I68" s="9">
        <f>IF('Data Entry'!I71="","",IF('Data Entry'!H71='Data Entry'!$D$8,'Data Entry'!$C$8,'Data Entry'!$C$9))</f>
      </c>
      <c r="J68" s="10">
        <f>IF('Data Entry'!H71="","",IF('Data Entry'!I71='Data Entry'!$D$8,'Data Entry'!$C$8,'Data Entry'!$C$9))</f>
      </c>
      <c r="K68" s="9">
        <f t="shared" si="13"/>
      </c>
      <c r="L68" s="10">
        <f>IF('Data Entry'!$D71="","",IF(Y68="TRUE",1,0))</f>
      </c>
      <c r="M68" s="9">
        <f>IF('Data Entry'!L71="","",IF('Data Entry'!K71='Data Entry'!$D$8,'Data Entry'!$C$8,'Data Entry'!$C$9))</f>
      </c>
      <c r="N68" s="9">
        <f>IF('Data Entry'!K71="","",IF('Data Entry'!L71='Data Entry'!$D$8,'Data Entry'!$C$8,'Data Entry'!$C$9))</f>
      </c>
      <c r="O68" s="9">
        <f t="shared" si="14"/>
      </c>
      <c r="P68" s="10">
        <f>IF('Data Entry'!$D71="","",IF(Z68="TRUE",1,0))</f>
      </c>
      <c r="Q68" s="6">
        <f>IF('Data Entry'!H71="","",IF(M68="",T68,U68))</f>
      </c>
      <c r="R68" s="6">
        <f>IF('Data Entry'!H71="","",IF(M68="",V68,W68))</f>
      </c>
      <c r="T68" s="56">
        <f>IF('Data Entry'!H71="","",IF($E68+$F68+$I68+$J68=4,"TRUE",IF($E68+$F68+$I68+$J68=8,"TRUE","FALSE")))</f>
      </c>
      <c r="U68" s="56">
        <f>IF('Data Entry'!K71="","",IF($E68+$F68+$I68+$J68+$M68+$N68=6,"TRUE",IF($E68+$F68+$I68+$J68+$M68+$N68=12,"TRUE","FALSE")))</f>
      </c>
      <c r="V68" s="56">
        <f>IF('Data Entry'!H71="","",IF($E68+$F68+$I68+$J68+$D68=5,"TRUE",IF($E68+$F68+$I68+$J68+$D68=10,"TRUE","FALSE")))</f>
      </c>
      <c r="W68" s="56">
        <f>IF('Data Entry'!K71="","",IF($E68+$F68+$I68+$J68+$M68+$N68+$D68=7,"TRUE",IF($E68+$F68+$I68+$J68+$M68+$N68+$D68=14,"TRUE","FALSE")))</f>
      </c>
      <c r="X68" s="54">
        <f>IF('Data Entry'!D71="","",IF(Calculations!D68+Calculations!E68+Calculations!F68=3,"TRUE",IF(Calculations!D68+Calculations!E68+Calculations!F68=6,"TRUE","FALSE")))</f>
      </c>
      <c r="Y68" s="54">
        <f>IF('Data Entry'!$D71="","",IF($D68+I68+J68=3,"TRUE",IF($D68+I68+J68=6,"TRUE","FALSE")))</f>
      </c>
      <c r="Z68" s="55">
        <f>IF('Data Entry'!K71="","",IF('Data Entry'!$D71="","",IF($D68+M68+N68=3,"TRUE",IF($D68+M68+N68=6,"TRUE","FALSE"))))</f>
      </c>
      <c r="AA68" s="122">
        <f t="shared" si="15"/>
      </c>
      <c r="AB68" s="122">
        <f t="shared" si="16"/>
      </c>
      <c r="AC68" s="122">
        <f t="shared" si="17"/>
      </c>
      <c r="AD68" s="122">
        <f t="shared" si="18"/>
      </c>
      <c r="AE68" s="122">
        <f t="shared" si="19"/>
      </c>
      <c r="AF68" s="122">
        <f t="shared" si="23"/>
      </c>
      <c r="AG68" s="122">
        <f t="shared" si="20"/>
      </c>
      <c r="AH68" s="122">
        <f t="shared" si="21"/>
      </c>
      <c r="AI68" s="122">
        <f t="shared" si="22"/>
      </c>
    </row>
    <row r="69" spans="3:35" ht="12.75">
      <c r="C69" s="21">
        <v>59</v>
      </c>
      <c r="D69" s="36">
        <f>IF('Data Entry'!D72="","",IF('Data Entry'!D72='Data Entry'!$D$8,'Data Entry'!$C$8,'Data Entry'!$C$9))</f>
      </c>
      <c r="E69" s="9">
        <f>IF('Data Entry'!E72="","",IF('Data Entry'!E72='Data Entry'!$D$8,'Data Entry'!$C$8,'Data Entry'!$C$9))</f>
      </c>
      <c r="F69" s="10">
        <f>IF('Data Entry'!F72="","",IF('Data Entry'!F72='Data Entry'!$D$8,'Data Entry'!$C$8,'Data Entry'!$C$9))</f>
      </c>
      <c r="G69" s="9">
        <f t="shared" si="12"/>
      </c>
      <c r="H69" s="10">
        <f>IF('Data Entry'!$D72="","",IF(X69="TRUE",1,0))</f>
      </c>
      <c r="I69" s="9">
        <f>IF('Data Entry'!I72="","",IF('Data Entry'!H72='Data Entry'!$D$8,'Data Entry'!$C$8,'Data Entry'!$C$9))</f>
      </c>
      <c r="J69" s="10">
        <f>IF('Data Entry'!H72="","",IF('Data Entry'!I72='Data Entry'!$D$8,'Data Entry'!$C$8,'Data Entry'!$C$9))</f>
      </c>
      <c r="K69" s="9">
        <f t="shared" si="13"/>
      </c>
      <c r="L69" s="10">
        <f>IF('Data Entry'!$D72="","",IF(Y69="TRUE",1,0))</f>
      </c>
      <c r="M69" s="9">
        <f>IF('Data Entry'!L72="","",IF('Data Entry'!K72='Data Entry'!$D$8,'Data Entry'!$C$8,'Data Entry'!$C$9))</f>
      </c>
      <c r="N69" s="9">
        <f>IF('Data Entry'!K72="","",IF('Data Entry'!L72='Data Entry'!$D$8,'Data Entry'!$C$8,'Data Entry'!$C$9))</f>
      </c>
      <c r="O69" s="9">
        <f t="shared" si="14"/>
      </c>
      <c r="P69" s="10">
        <f>IF('Data Entry'!$D72="","",IF(Z69="TRUE",1,0))</f>
      </c>
      <c r="Q69" s="6">
        <f>IF('Data Entry'!H72="","",IF(M69="",T69,U69))</f>
      </c>
      <c r="R69" s="6">
        <f>IF('Data Entry'!H72="","",IF(M69="",V69,W69))</f>
      </c>
      <c r="T69" s="56">
        <f>IF('Data Entry'!H72="","",IF($E69+$F69+$I69+$J69=4,"TRUE",IF($E69+$F69+$I69+$J69=8,"TRUE","FALSE")))</f>
      </c>
      <c r="U69" s="56">
        <f>IF('Data Entry'!K72="","",IF($E69+$F69+$I69+$J69+$M69+$N69=6,"TRUE",IF($E69+$F69+$I69+$J69+$M69+$N69=12,"TRUE","FALSE")))</f>
      </c>
      <c r="V69" s="56">
        <f>IF('Data Entry'!H72="","",IF($E69+$F69+$I69+$J69+$D69=5,"TRUE",IF($E69+$F69+$I69+$J69+$D69=10,"TRUE","FALSE")))</f>
      </c>
      <c r="W69" s="56">
        <f>IF('Data Entry'!K72="","",IF($E69+$F69+$I69+$J69+$M69+$N69+$D69=7,"TRUE",IF($E69+$F69+$I69+$J69+$M69+$N69+$D69=14,"TRUE","FALSE")))</f>
      </c>
      <c r="X69" s="54">
        <f>IF('Data Entry'!D72="","",IF(Calculations!D69+Calculations!E69+Calculations!F69=3,"TRUE",IF(Calculations!D69+Calculations!E69+Calculations!F69=6,"TRUE","FALSE")))</f>
      </c>
      <c r="Y69" s="54">
        <f>IF('Data Entry'!$D72="","",IF($D69+I69+J69=3,"TRUE",IF($D69+I69+J69=6,"TRUE","FALSE")))</f>
      </c>
      <c r="Z69" s="55">
        <f>IF('Data Entry'!K72="","",IF('Data Entry'!$D72="","",IF($D69+M69+N69=3,"TRUE",IF($D69+M69+N69=6,"TRUE","FALSE"))))</f>
      </c>
      <c r="AA69" s="122">
        <f t="shared" si="15"/>
      </c>
      <c r="AB69" s="122">
        <f t="shared" si="16"/>
      </c>
      <c r="AC69" s="122">
        <f t="shared" si="17"/>
      </c>
      <c r="AD69" s="122">
        <f t="shared" si="18"/>
      </c>
      <c r="AE69" s="122">
        <f t="shared" si="19"/>
      </c>
      <c r="AF69" s="122">
        <f t="shared" si="23"/>
      </c>
      <c r="AG69" s="122">
        <f t="shared" si="20"/>
      </c>
      <c r="AH69" s="122">
        <f t="shared" si="21"/>
      </c>
      <c r="AI69" s="122">
        <f t="shared" si="22"/>
      </c>
    </row>
    <row r="70" spans="3:35" ht="12.75">
      <c r="C70" s="21">
        <v>60</v>
      </c>
      <c r="D70" s="36">
        <f>IF('Data Entry'!D73="","",IF('Data Entry'!D73='Data Entry'!$D$8,'Data Entry'!$C$8,'Data Entry'!$C$9))</f>
      </c>
      <c r="E70" s="9">
        <f>IF('Data Entry'!E73="","",IF('Data Entry'!E73='Data Entry'!$D$8,'Data Entry'!$C$8,'Data Entry'!$C$9))</f>
      </c>
      <c r="F70" s="10">
        <f>IF('Data Entry'!F73="","",IF('Data Entry'!F73='Data Entry'!$D$8,'Data Entry'!$C$8,'Data Entry'!$C$9))</f>
      </c>
      <c r="G70" s="9">
        <f t="shared" si="12"/>
      </c>
      <c r="H70" s="10">
        <f>IF('Data Entry'!$D73="","",IF(X70="TRUE",1,0))</f>
      </c>
      <c r="I70" s="9">
        <f>IF('Data Entry'!I73="","",IF('Data Entry'!H73='Data Entry'!$D$8,'Data Entry'!$C$8,'Data Entry'!$C$9))</f>
      </c>
      <c r="J70" s="10">
        <f>IF('Data Entry'!H73="","",IF('Data Entry'!I73='Data Entry'!$D$8,'Data Entry'!$C$8,'Data Entry'!$C$9))</f>
      </c>
      <c r="K70" s="9">
        <f t="shared" si="13"/>
      </c>
      <c r="L70" s="10">
        <f>IF('Data Entry'!$D73="","",IF(Y70="TRUE",1,0))</f>
      </c>
      <c r="M70" s="9">
        <f>IF('Data Entry'!L73="","",IF('Data Entry'!K73='Data Entry'!$D$8,'Data Entry'!$C$8,'Data Entry'!$C$9))</f>
      </c>
      <c r="N70" s="9">
        <f>IF('Data Entry'!K73="","",IF('Data Entry'!L73='Data Entry'!$D$8,'Data Entry'!$C$8,'Data Entry'!$C$9))</f>
      </c>
      <c r="O70" s="9">
        <f t="shared" si="14"/>
      </c>
      <c r="P70" s="10">
        <f>IF('Data Entry'!$D73="","",IF(Z70="TRUE",1,0))</f>
      </c>
      <c r="Q70" s="6">
        <f>IF('Data Entry'!H73="","",IF(M70="",T70,U70))</f>
      </c>
      <c r="R70" s="6">
        <f>IF('Data Entry'!H73="","",IF(M70="",V70,W70))</f>
      </c>
      <c r="T70" s="56">
        <f>IF('Data Entry'!H73="","",IF($E70+$F70+$I70+$J70=4,"TRUE",IF($E70+$F70+$I70+$J70=8,"TRUE","FALSE")))</f>
      </c>
      <c r="U70" s="56">
        <f>IF('Data Entry'!K73="","",IF($E70+$F70+$I70+$J70+$M70+$N70=6,"TRUE",IF($E70+$F70+$I70+$J70+$M70+$N70=12,"TRUE","FALSE")))</f>
      </c>
      <c r="V70" s="56">
        <f>IF('Data Entry'!H73="","",IF($E70+$F70+$I70+$J70+$D70=5,"TRUE",IF($E70+$F70+$I70+$J70+$D70=10,"TRUE","FALSE")))</f>
      </c>
      <c r="W70" s="56">
        <f>IF('Data Entry'!K73="","",IF($E70+$F70+$I70+$J70+$M70+$N70+$D70=7,"TRUE",IF($E70+$F70+$I70+$J70+$M70+$N70+$D70=14,"TRUE","FALSE")))</f>
      </c>
      <c r="X70" s="54">
        <f>IF('Data Entry'!D73="","",IF(Calculations!D70+Calculations!E70+Calculations!F70=3,"TRUE",IF(Calculations!D70+Calculations!E70+Calculations!F70=6,"TRUE","FALSE")))</f>
      </c>
      <c r="Y70" s="54">
        <f>IF('Data Entry'!$D73="","",IF($D70+I70+J70=3,"TRUE",IF($D70+I70+J70=6,"TRUE","FALSE")))</f>
      </c>
      <c r="Z70" s="55">
        <f>IF('Data Entry'!K73="","",IF('Data Entry'!$D73="","",IF($D70+M70+N70=3,"TRUE",IF($D70+M70+N70=6,"TRUE","FALSE"))))</f>
      </c>
      <c r="AA70" s="122">
        <f t="shared" si="15"/>
      </c>
      <c r="AB70" s="122">
        <f t="shared" si="16"/>
      </c>
      <c r="AC70" s="122">
        <f t="shared" si="17"/>
      </c>
      <c r="AD70" s="122">
        <f t="shared" si="18"/>
      </c>
      <c r="AE70" s="122">
        <f t="shared" si="19"/>
      </c>
      <c r="AF70" s="122">
        <f t="shared" si="23"/>
      </c>
      <c r="AG70" s="122">
        <f t="shared" si="20"/>
      </c>
      <c r="AH70" s="122">
        <f t="shared" si="21"/>
      </c>
      <c r="AI70" s="122">
        <f t="shared" si="22"/>
      </c>
    </row>
    <row r="71" spans="3:35" ht="12.75">
      <c r="C71" s="21">
        <v>61</v>
      </c>
      <c r="D71" s="36">
        <f>IF('Data Entry'!D74="","",IF('Data Entry'!D74='Data Entry'!$D$8,'Data Entry'!$C$8,'Data Entry'!$C$9))</f>
      </c>
      <c r="E71" s="9">
        <f>IF('Data Entry'!E74="","",IF('Data Entry'!E74='Data Entry'!$D$8,'Data Entry'!$C$8,'Data Entry'!$C$9))</f>
      </c>
      <c r="F71" s="10">
        <f>IF('Data Entry'!F74="","",IF('Data Entry'!F74='Data Entry'!$D$8,'Data Entry'!$C$8,'Data Entry'!$C$9))</f>
      </c>
      <c r="G71" s="9">
        <f t="shared" si="12"/>
      </c>
      <c r="H71" s="10">
        <f>IF('Data Entry'!$D74="","",IF(X71="TRUE",1,0))</f>
      </c>
      <c r="I71" s="9">
        <f>IF('Data Entry'!I74="","",IF('Data Entry'!H74='Data Entry'!$D$8,'Data Entry'!$C$8,'Data Entry'!$C$9))</f>
      </c>
      <c r="J71" s="10">
        <f>IF('Data Entry'!H74="","",IF('Data Entry'!I74='Data Entry'!$D$8,'Data Entry'!$C$8,'Data Entry'!$C$9))</f>
      </c>
      <c r="K71" s="9">
        <f t="shared" si="13"/>
      </c>
      <c r="L71" s="10">
        <f>IF('Data Entry'!$D74="","",IF(Y71="TRUE",1,0))</f>
      </c>
      <c r="M71" s="9">
        <f>IF('Data Entry'!L74="","",IF('Data Entry'!K74='Data Entry'!$D$8,'Data Entry'!$C$8,'Data Entry'!$C$9))</f>
      </c>
      <c r="N71" s="9">
        <f>IF('Data Entry'!K74="","",IF('Data Entry'!L74='Data Entry'!$D$8,'Data Entry'!$C$8,'Data Entry'!$C$9))</f>
      </c>
      <c r="O71" s="9">
        <f t="shared" si="14"/>
      </c>
      <c r="P71" s="10">
        <f>IF('Data Entry'!$D74="","",IF(Z71="TRUE",1,0))</f>
      </c>
      <c r="Q71" s="6">
        <f>IF('Data Entry'!H74="","",IF(M71="",T71,U71))</f>
      </c>
      <c r="R71" s="6">
        <f>IF('Data Entry'!H74="","",IF(M71="",V71,W71))</f>
      </c>
      <c r="T71" s="56">
        <f>IF('Data Entry'!H74="","",IF($E71+$F71+$I71+$J71=4,"TRUE",IF($E71+$F71+$I71+$J71=8,"TRUE","FALSE")))</f>
      </c>
      <c r="U71" s="56">
        <f>IF('Data Entry'!K74="","",IF($E71+$F71+$I71+$J71+$M71+$N71=6,"TRUE",IF($E71+$F71+$I71+$J71+$M71+$N71=12,"TRUE","FALSE")))</f>
      </c>
      <c r="V71" s="56">
        <f>IF('Data Entry'!H74="","",IF($E71+$F71+$I71+$J71+$D71=5,"TRUE",IF($E71+$F71+$I71+$J71+$D71=10,"TRUE","FALSE")))</f>
      </c>
      <c r="W71" s="56">
        <f>IF('Data Entry'!K74="","",IF($E71+$F71+$I71+$J71+$M71+$N71+$D71=7,"TRUE",IF($E71+$F71+$I71+$J71+$M71+$N71+$D71=14,"TRUE","FALSE")))</f>
      </c>
      <c r="X71" s="54">
        <f>IF('Data Entry'!D74="","",IF(Calculations!D71+Calculations!E71+Calculations!F71=3,"TRUE",IF(Calculations!D71+Calculations!E71+Calculations!F71=6,"TRUE","FALSE")))</f>
      </c>
      <c r="Y71" s="54">
        <f>IF('Data Entry'!$D74="","",IF($D71+I71+J71=3,"TRUE",IF($D71+I71+J71=6,"TRUE","FALSE")))</f>
      </c>
      <c r="Z71" s="55">
        <f>IF('Data Entry'!K74="","",IF('Data Entry'!$D74="","",IF($D71+M71+N71=3,"TRUE",IF($D71+M71+N71=6,"TRUE","FALSE"))))</f>
      </c>
      <c r="AA71" s="122">
        <f t="shared" si="15"/>
      </c>
      <c r="AB71" s="122">
        <f t="shared" si="16"/>
      </c>
      <c r="AC71" s="122">
        <f t="shared" si="17"/>
      </c>
      <c r="AD71" s="122">
        <f t="shared" si="18"/>
      </c>
      <c r="AE71" s="122">
        <f t="shared" si="19"/>
      </c>
      <c r="AF71" s="122">
        <f t="shared" si="23"/>
      </c>
      <c r="AG71" s="122">
        <f t="shared" si="20"/>
      </c>
      <c r="AH71" s="122">
        <f t="shared" si="21"/>
      </c>
      <c r="AI71" s="122">
        <f t="shared" si="22"/>
      </c>
    </row>
    <row r="72" spans="3:35" ht="12.75">
      <c r="C72" s="21">
        <v>62</v>
      </c>
      <c r="D72" s="36">
        <f>IF('Data Entry'!D75="","",IF('Data Entry'!D75='Data Entry'!$D$8,'Data Entry'!$C$8,'Data Entry'!$C$9))</f>
      </c>
      <c r="E72" s="9">
        <f>IF('Data Entry'!E75="","",IF('Data Entry'!E75='Data Entry'!$D$8,'Data Entry'!$C$8,'Data Entry'!$C$9))</f>
      </c>
      <c r="F72" s="10">
        <f>IF('Data Entry'!F75="","",IF('Data Entry'!F75='Data Entry'!$D$8,'Data Entry'!$C$8,'Data Entry'!$C$9))</f>
      </c>
      <c r="G72" s="9">
        <f t="shared" si="12"/>
      </c>
      <c r="H72" s="10">
        <f>IF('Data Entry'!$D75="","",IF(X72="TRUE",1,0))</f>
      </c>
      <c r="I72" s="9">
        <f>IF('Data Entry'!I75="","",IF('Data Entry'!H75='Data Entry'!$D$8,'Data Entry'!$C$8,'Data Entry'!$C$9))</f>
      </c>
      <c r="J72" s="10">
        <f>IF('Data Entry'!H75="","",IF('Data Entry'!I75='Data Entry'!$D$8,'Data Entry'!$C$8,'Data Entry'!$C$9))</f>
      </c>
      <c r="K72" s="9">
        <f t="shared" si="13"/>
      </c>
      <c r="L72" s="10">
        <f>IF('Data Entry'!$D75="","",IF(Y72="TRUE",1,0))</f>
      </c>
      <c r="M72" s="9">
        <f>IF('Data Entry'!L75="","",IF('Data Entry'!K75='Data Entry'!$D$8,'Data Entry'!$C$8,'Data Entry'!$C$9))</f>
      </c>
      <c r="N72" s="9">
        <f>IF('Data Entry'!K75="","",IF('Data Entry'!L75='Data Entry'!$D$8,'Data Entry'!$C$8,'Data Entry'!$C$9))</f>
      </c>
      <c r="O72" s="9">
        <f t="shared" si="14"/>
      </c>
      <c r="P72" s="10">
        <f>IF('Data Entry'!$D75="","",IF(Z72="TRUE",1,0))</f>
      </c>
      <c r="Q72" s="6">
        <f>IF('Data Entry'!H75="","",IF(M72="",T72,U72))</f>
      </c>
      <c r="R72" s="6">
        <f>IF('Data Entry'!H75="","",IF(M72="",V72,W72))</f>
      </c>
      <c r="T72" s="56">
        <f>IF('Data Entry'!H75="","",IF($E72+$F72+$I72+$J72=4,"TRUE",IF($E72+$F72+$I72+$J72=8,"TRUE","FALSE")))</f>
      </c>
      <c r="U72" s="56">
        <f>IF('Data Entry'!K75="","",IF($E72+$F72+$I72+$J72+$M72+$N72=6,"TRUE",IF($E72+$F72+$I72+$J72+$M72+$N72=12,"TRUE","FALSE")))</f>
      </c>
      <c r="V72" s="56">
        <f>IF('Data Entry'!H75="","",IF($E72+$F72+$I72+$J72+$D72=5,"TRUE",IF($E72+$F72+$I72+$J72+$D72=10,"TRUE","FALSE")))</f>
      </c>
      <c r="W72" s="56">
        <f>IF('Data Entry'!K75="","",IF($E72+$F72+$I72+$J72+$M72+$N72+$D72=7,"TRUE",IF($E72+$F72+$I72+$J72+$M72+$N72+$D72=14,"TRUE","FALSE")))</f>
      </c>
      <c r="X72" s="54">
        <f>IF('Data Entry'!D75="","",IF(Calculations!D72+Calculations!E72+Calculations!F72=3,"TRUE",IF(Calculations!D72+Calculations!E72+Calculations!F72=6,"TRUE","FALSE")))</f>
      </c>
      <c r="Y72" s="54">
        <f>IF('Data Entry'!$D75="","",IF($D72+I72+J72=3,"TRUE",IF($D72+I72+J72=6,"TRUE","FALSE")))</f>
      </c>
      <c r="Z72" s="55">
        <f>IF('Data Entry'!K75="","",IF('Data Entry'!$D75="","",IF($D72+M72+N72=3,"TRUE",IF($D72+M72+N72=6,"TRUE","FALSE"))))</f>
      </c>
      <c r="AA72" s="122">
        <f t="shared" si="15"/>
      </c>
      <c r="AB72" s="122">
        <f t="shared" si="16"/>
      </c>
      <c r="AC72" s="122">
        <f t="shared" si="17"/>
      </c>
      <c r="AD72" s="122">
        <f t="shared" si="18"/>
      </c>
      <c r="AE72" s="122">
        <f t="shared" si="19"/>
      </c>
      <c r="AF72" s="122">
        <f t="shared" si="23"/>
      </c>
      <c r="AG72" s="122">
        <f t="shared" si="20"/>
      </c>
      <c r="AH72" s="122">
        <f t="shared" si="21"/>
      </c>
      <c r="AI72" s="122">
        <f t="shared" si="22"/>
      </c>
    </row>
    <row r="73" spans="3:35" ht="12.75">
      <c r="C73" s="21">
        <v>63</v>
      </c>
      <c r="D73" s="36">
        <f>IF('Data Entry'!D76="","",IF('Data Entry'!D76='Data Entry'!$D$8,'Data Entry'!$C$8,'Data Entry'!$C$9))</f>
      </c>
      <c r="E73" s="9">
        <f>IF('Data Entry'!E76="","",IF('Data Entry'!E76='Data Entry'!$D$8,'Data Entry'!$C$8,'Data Entry'!$C$9))</f>
      </c>
      <c r="F73" s="10">
        <f>IF('Data Entry'!F76="","",IF('Data Entry'!F76='Data Entry'!$D$8,'Data Entry'!$C$8,'Data Entry'!$C$9))</f>
      </c>
      <c r="G73" s="9">
        <f t="shared" si="12"/>
      </c>
      <c r="H73" s="10">
        <f>IF('Data Entry'!$D76="","",IF(X73="TRUE",1,0))</f>
      </c>
      <c r="I73" s="9">
        <f>IF('Data Entry'!I76="","",IF('Data Entry'!H76='Data Entry'!$D$8,'Data Entry'!$C$8,'Data Entry'!$C$9))</f>
      </c>
      <c r="J73" s="10">
        <f>IF('Data Entry'!H76="","",IF('Data Entry'!I76='Data Entry'!$D$8,'Data Entry'!$C$8,'Data Entry'!$C$9))</f>
      </c>
      <c r="K73" s="9">
        <f t="shared" si="13"/>
      </c>
      <c r="L73" s="10">
        <f>IF('Data Entry'!$D76="","",IF(Y73="TRUE",1,0))</f>
      </c>
      <c r="M73" s="9">
        <f>IF('Data Entry'!L76="","",IF('Data Entry'!K76='Data Entry'!$D$8,'Data Entry'!$C$8,'Data Entry'!$C$9))</f>
      </c>
      <c r="N73" s="9">
        <f>IF('Data Entry'!K76="","",IF('Data Entry'!L76='Data Entry'!$D$8,'Data Entry'!$C$8,'Data Entry'!$C$9))</f>
      </c>
      <c r="O73" s="9">
        <f t="shared" si="14"/>
      </c>
      <c r="P73" s="10">
        <f>IF('Data Entry'!$D76="","",IF(Z73="TRUE",1,0))</f>
      </c>
      <c r="Q73" s="6">
        <f>IF('Data Entry'!H76="","",IF(M73="",T73,U73))</f>
      </c>
      <c r="R73" s="6">
        <f>IF('Data Entry'!H76="","",IF(M73="",V73,W73))</f>
      </c>
      <c r="T73" s="56">
        <f>IF('Data Entry'!H76="","",IF($E73+$F73+$I73+$J73=4,"TRUE",IF($E73+$F73+$I73+$J73=8,"TRUE","FALSE")))</f>
      </c>
      <c r="U73" s="56">
        <f>IF('Data Entry'!K76="","",IF($E73+$F73+$I73+$J73+$M73+$N73=6,"TRUE",IF($E73+$F73+$I73+$J73+$M73+$N73=12,"TRUE","FALSE")))</f>
      </c>
      <c r="V73" s="56">
        <f>IF('Data Entry'!H76="","",IF($E73+$F73+$I73+$J73+$D73=5,"TRUE",IF($E73+$F73+$I73+$J73+$D73=10,"TRUE","FALSE")))</f>
      </c>
      <c r="W73" s="56">
        <f>IF('Data Entry'!K76="","",IF($E73+$F73+$I73+$J73+$M73+$N73+$D73=7,"TRUE",IF($E73+$F73+$I73+$J73+$M73+$N73+$D73=14,"TRUE","FALSE")))</f>
      </c>
      <c r="X73" s="54">
        <f>IF('Data Entry'!D76="","",IF(Calculations!D73+Calculations!E73+Calculations!F73=3,"TRUE",IF(Calculations!D73+Calculations!E73+Calculations!F73=6,"TRUE","FALSE")))</f>
      </c>
      <c r="Y73" s="54">
        <f>IF('Data Entry'!$D76="","",IF($D73+I73+J73=3,"TRUE",IF($D73+I73+J73=6,"TRUE","FALSE")))</f>
      </c>
      <c r="Z73" s="55">
        <f>IF('Data Entry'!K76="","",IF('Data Entry'!$D76="","",IF($D73+M73+N73=3,"TRUE",IF($D73+M73+N73=6,"TRUE","FALSE"))))</f>
      </c>
      <c r="AA73" s="122">
        <f t="shared" si="15"/>
      </c>
      <c r="AB73" s="122">
        <f t="shared" si="16"/>
      </c>
      <c r="AC73" s="122">
        <f t="shared" si="17"/>
      </c>
      <c r="AD73" s="122">
        <f t="shared" si="18"/>
      </c>
      <c r="AE73" s="122">
        <f t="shared" si="19"/>
      </c>
      <c r="AF73" s="122">
        <f t="shared" si="23"/>
      </c>
      <c r="AG73" s="122">
        <f t="shared" si="20"/>
      </c>
      <c r="AH73" s="122">
        <f t="shared" si="21"/>
      </c>
      <c r="AI73" s="122">
        <f t="shared" si="22"/>
      </c>
    </row>
    <row r="74" spans="3:35" ht="12.75">
      <c r="C74" s="21">
        <v>64</v>
      </c>
      <c r="D74" s="36">
        <f>IF('Data Entry'!D77="","",IF('Data Entry'!D77='Data Entry'!$D$8,'Data Entry'!$C$8,'Data Entry'!$C$9))</f>
      </c>
      <c r="E74" s="9">
        <f>IF('Data Entry'!E77="","",IF('Data Entry'!E77='Data Entry'!$D$8,'Data Entry'!$C$8,'Data Entry'!$C$9))</f>
      </c>
      <c r="F74" s="10">
        <f>IF('Data Entry'!F77="","",IF('Data Entry'!F77='Data Entry'!$D$8,'Data Entry'!$C$8,'Data Entry'!$C$9))</f>
      </c>
      <c r="G74" s="9">
        <f t="shared" si="12"/>
      </c>
      <c r="H74" s="10">
        <f>IF('Data Entry'!$D77="","",IF(X74="TRUE",1,0))</f>
      </c>
      <c r="I74" s="9">
        <f>IF('Data Entry'!I77="","",IF('Data Entry'!H77='Data Entry'!$D$8,'Data Entry'!$C$8,'Data Entry'!$C$9))</f>
      </c>
      <c r="J74" s="10">
        <f>IF('Data Entry'!H77="","",IF('Data Entry'!I77='Data Entry'!$D$8,'Data Entry'!$C$8,'Data Entry'!$C$9))</f>
      </c>
      <c r="K74" s="9">
        <f t="shared" si="13"/>
      </c>
      <c r="L74" s="10">
        <f>IF('Data Entry'!$D77="","",IF(Y74="TRUE",1,0))</f>
      </c>
      <c r="M74" s="9">
        <f>IF('Data Entry'!L77="","",IF('Data Entry'!K77='Data Entry'!$D$8,'Data Entry'!$C$8,'Data Entry'!$C$9))</f>
      </c>
      <c r="N74" s="9">
        <f>IF('Data Entry'!K77="","",IF('Data Entry'!L77='Data Entry'!$D$8,'Data Entry'!$C$8,'Data Entry'!$C$9))</f>
      </c>
      <c r="O74" s="9">
        <f t="shared" si="14"/>
      </c>
      <c r="P74" s="10">
        <f>IF('Data Entry'!$D77="","",IF(Z74="TRUE",1,0))</f>
      </c>
      <c r="Q74" s="6">
        <f>IF('Data Entry'!H77="","",IF(M74="",T74,U74))</f>
      </c>
      <c r="R74" s="6">
        <f>IF('Data Entry'!H77="","",IF(M74="",V74,W74))</f>
      </c>
      <c r="T74" s="56">
        <f>IF('Data Entry'!H77="","",IF($E74+$F74+$I74+$J74=4,"TRUE",IF($E74+$F74+$I74+$J74=8,"TRUE","FALSE")))</f>
      </c>
      <c r="U74" s="56">
        <f>IF('Data Entry'!K77="","",IF($E74+$F74+$I74+$J74+$M74+$N74=6,"TRUE",IF($E74+$F74+$I74+$J74+$M74+$N74=12,"TRUE","FALSE")))</f>
      </c>
      <c r="V74" s="56">
        <f>IF('Data Entry'!H77="","",IF($E74+$F74+$I74+$J74+$D74=5,"TRUE",IF($E74+$F74+$I74+$J74+$D74=10,"TRUE","FALSE")))</f>
      </c>
      <c r="W74" s="56">
        <f>IF('Data Entry'!K77="","",IF($E74+$F74+$I74+$J74+$M74+$N74+$D74=7,"TRUE",IF($E74+$F74+$I74+$J74+$M74+$N74+$D74=14,"TRUE","FALSE")))</f>
      </c>
      <c r="X74" s="54">
        <f>IF('Data Entry'!D77="","",IF(Calculations!D74+Calculations!E74+Calculations!F74=3,"TRUE",IF(Calculations!D74+Calculations!E74+Calculations!F74=6,"TRUE","FALSE")))</f>
      </c>
      <c r="Y74" s="54">
        <f>IF('Data Entry'!$D77="","",IF($D74+I74+J74=3,"TRUE",IF($D74+I74+J74=6,"TRUE","FALSE")))</f>
      </c>
      <c r="Z74" s="55">
        <f>IF('Data Entry'!K77="","",IF('Data Entry'!$D77="","",IF($D74+M74+N74=3,"TRUE",IF($D74+M74+N74=6,"TRUE","FALSE"))))</f>
      </c>
      <c r="AA74" s="122">
        <f t="shared" si="15"/>
      </c>
      <c r="AB74" s="122">
        <f t="shared" si="16"/>
      </c>
      <c r="AC74" s="122">
        <f t="shared" si="17"/>
      </c>
      <c r="AD74" s="122">
        <f t="shared" si="18"/>
      </c>
      <c r="AE74" s="122">
        <f t="shared" si="19"/>
      </c>
      <c r="AF74" s="122">
        <f t="shared" si="23"/>
      </c>
      <c r="AG74" s="122">
        <f t="shared" si="20"/>
      </c>
      <c r="AH74" s="122">
        <f t="shared" si="21"/>
      </c>
      <c r="AI74" s="122">
        <f t="shared" si="22"/>
      </c>
    </row>
    <row r="75" spans="3:35" ht="12.75">
      <c r="C75" s="21">
        <v>65</v>
      </c>
      <c r="D75" s="36">
        <f>IF('Data Entry'!D78="","",IF('Data Entry'!D78='Data Entry'!$D$8,'Data Entry'!$C$8,'Data Entry'!$C$9))</f>
      </c>
      <c r="E75" s="9">
        <f>IF('Data Entry'!E78="","",IF('Data Entry'!E78='Data Entry'!$D$8,'Data Entry'!$C$8,'Data Entry'!$C$9))</f>
      </c>
      <c r="F75" s="10">
        <f>IF('Data Entry'!F78="","",IF('Data Entry'!F78='Data Entry'!$D$8,'Data Entry'!$C$8,'Data Entry'!$C$9))</f>
      </c>
      <c r="G75" s="9">
        <f aca="true" t="shared" si="24" ref="G75:G106">IF(E75="","",IF(E75=F75,1,0))</f>
      </c>
      <c r="H75" s="10">
        <f>IF('Data Entry'!$D78="","",IF(X75="TRUE",1,0))</f>
      </c>
      <c r="I75" s="9">
        <f>IF('Data Entry'!I78="","",IF('Data Entry'!H78='Data Entry'!$D$8,'Data Entry'!$C$8,'Data Entry'!$C$9))</f>
      </c>
      <c r="J75" s="10">
        <f>IF('Data Entry'!H78="","",IF('Data Entry'!I78='Data Entry'!$D$8,'Data Entry'!$C$8,'Data Entry'!$C$9))</f>
      </c>
      <c r="K75" s="9">
        <f aca="true" t="shared" si="25" ref="K75:K106">IF(I75="","",IF(I75=J75,1,0))</f>
      </c>
      <c r="L75" s="10">
        <f>IF('Data Entry'!$D78="","",IF(Y75="TRUE",1,0))</f>
      </c>
      <c r="M75" s="9">
        <f>IF('Data Entry'!L78="","",IF('Data Entry'!K78='Data Entry'!$D$8,'Data Entry'!$C$8,'Data Entry'!$C$9))</f>
      </c>
      <c r="N75" s="9">
        <f>IF('Data Entry'!K78="","",IF('Data Entry'!L78='Data Entry'!$D$8,'Data Entry'!$C$8,'Data Entry'!$C$9))</f>
      </c>
      <c r="O75" s="9">
        <f aca="true" t="shared" si="26" ref="O75:O106">IF(M75="","",IF(M75=N75,1,0))</f>
      </c>
      <c r="P75" s="10">
        <f>IF('Data Entry'!$D78="","",IF(Z75="TRUE",1,0))</f>
      </c>
      <c r="Q75" s="6">
        <f>IF('Data Entry'!H78="","",IF(M75="",T75,U75))</f>
      </c>
      <c r="R75" s="6">
        <f>IF('Data Entry'!H78="","",IF(M75="",V75,W75))</f>
      </c>
      <c r="T75" s="56">
        <f>IF('Data Entry'!H78="","",IF($E75+$F75+$I75+$J75=4,"TRUE",IF($E75+$F75+$I75+$J75=8,"TRUE","FALSE")))</f>
      </c>
      <c r="U75" s="56">
        <f>IF('Data Entry'!K78="","",IF($E75+$F75+$I75+$J75+$M75+$N75=6,"TRUE",IF($E75+$F75+$I75+$J75+$M75+$N75=12,"TRUE","FALSE")))</f>
      </c>
      <c r="V75" s="56">
        <f>IF('Data Entry'!H78="","",IF($E75+$F75+$I75+$J75+$D75=5,"TRUE",IF($E75+$F75+$I75+$J75+$D75=10,"TRUE","FALSE")))</f>
      </c>
      <c r="W75" s="56">
        <f>IF('Data Entry'!K78="","",IF($E75+$F75+$I75+$J75+$M75+$N75+$D75=7,"TRUE",IF($E75+$F75+$I75+$J75+$M75+$N75+$D75=14,"TRUE","FALSE")))</f>
      </c>
      <c r="X75" s="54">
        <f>IF('Data Entry'!D78="","",IF(Calculations!D75+Calculations!E75+Calculations!F75=3,"TRUE",IF(Calculations!D75+Calculations!E75+Calculations!F75=6,"TRUE","FALSE")))</f>
      </c>
      <c r="Y75" s="54">
        <f>IF('Data Entry'!$D78="","",IF($D75+I75+J75=3,"TRUE",IF($D75+I75+J75=6,"TRUE","FALSE")))</f>
      </c>
      <c r="Z75" s="55">
        <f>IF('Data Entry'!K78="","",IF('Data Entry'!$D78="","",IF($D75+M75+N75=3,"TRUE",IF($D75+M75+N75=6,"TRUE","FALSE"))))</f>
      </c>
      <c r="AA75" s="122">
        <f aca="true" t="shared" si="27" ref="AA75:AA110">IF($D75&lt;&gt;"",IF($D75=1,IF(E75=2,IF(F75=2,1,0),0),0),"")</f>
      </c>
      <c r="AB75" s="122">
        <f aca="true" t="shared" si="28" ref="AB75:AB110">IF($D75&lt;&gt;"",IF($D75=2,IF(F75=1,IF(G75=1,1,0),0),0),"")</f>
      </c>
      <c r="AC75" s="122">
        <f aca="true" t="shared" si="29" ref="AC75:AC110">IF($D75&lt;&gt;"",IF(E75&lt;&gt;F75,1,0),"")</f>
      </c>
      <c r="AD75" s="122">
        <f aca="true" t="shared" si="30" ref="AD75:AD110">IF($D75&lt;&gt;"",IF($D75=1,IF(I75=2,IF(J75=2,1,0),0),0),"")</f>
      </c>
      <c r="AE75" s="122">
        <f aca="true" t="shared" si="31" ref="AE75:AE110">IF($D75&lt;&gt;"",IF($D75=2,IF(I75=1,IF(J75=1,1,0),0),0),"")</f>
      </c>
      <c r="AF75" s="122">
        <f t="shared" si="23"/>
      </c>
      <c r="AG75" s="122">
        <f aca="true" t="shared" si="32" ref="AG75:AG110">IF($D75&lt;&gt;"",IF($D75=1,IF(M75=2,IF(N75=2,1,0),0),0),"")</f>
      </c>
      <c r="AH75" s="122">
        <f aca="true" t="shared" si="33" ref="AH75:AH110">IF($D75&lt;&gt;"",IF($D75=2,IF(M75=1,IF(N75=1,1,0),0),0),"")</f>
      </c>
      <c r="AI75" s="122">
        <f aca="true" t="shared" si="34" ref="AI75:AI110">IF($D75&lt;&gt;"",IF(M75&lt;&gt;N75,1,0),"")</f>
      </c>
    </row>
    <row r="76" spans="3:35" ht="12.75">
      <c r="C76" s="21">
        <v>66</v>
      </c>
      <c r="D76" s="36">
        <f>IF('Data Entry'!D79="","",IF('Data Entry'!D79='Data Entry'!$D$8,'Data Entry'!$C$8,'Data Entry'!$C$9))</f>
      </c>
      <c r="E76" s="9">
        <f>IF('Data Entry'!E79="","",IF('Data Entry'!E79='Data Entry'!$D$8,'Data Entry'!$C$8,'Data Entry'!$C$9))</f>
      </c>
      <c r="F76" s="10">
        <f>IF('Data Entry'!F79="","",IF('Data Entry'!F79='Data Entry'!$D$8,'Data Entry'!$C$8,'Data Entry'!$C$9))</f>
      </c>
      <c r="G76" s="9">
        <f t="shared" si="24"/>
      </c>
      <c r="H76" s="10">
        <f>IF('Data Entry'!$D79="","",IF(X76="TRUE",1,0))</f>
      </c>
      <c r="I76" s="9">
        <f>IF('Data Entry'!I79="","",IF('Data Entry'!H79='Data Entry'!$D$8,'Data Entry'!$C$8,'Data Entry'!$C$9))</f>
      </c>
      <c r="J76" s="10">
        <f>IF('Data Entry'!H79="","",IF('Data Entry'!I79='Data Entry'!$D$8,'Data Entry'!$C$8,'Data Entry'!$C$9))</f>
      </c>
      <c r="K76" s="9">
        <f t="shared" si="25"/>
      </c>
      <c r="L76" s="10">
        <f>IF('Data Entry'!$D79="","",IF(Y76="TRUE",1,0))</f>
      </c>
      <c r="M76" s="9">
        <f>IF('Data Entry'!L79="","",IF('Data Entry'!K79='Data Entry'!$D$8,'Data Entry'!$C$8,'Data Entry'!$C$9))</f>
      </c>
      <c r="N76" s="9">
        <f>IF('Data Entry'!K79="","",IF('Data Entry'!L79='Data Entry'!$D$8,'Data Entry'!$C$8,'Data Entry'!$C$9))</f>
      </c>
      <c r="O76" s="9">
        <f t="shared" si="26"/>
      </c>
      <c r="P76" s="10">
        <f>IF('Data Entry'!$D79="","",IF(Z76="TRUE",1,0))</f>
      </c>
      <c r="Q76" s="6">
        <f>IF('Data Entry'!H79="","",IF(M76="",T76,U76))</f>
      </c>
      <c r="R76" s="6">
        <f>IF('Data Entry'!H79="","",IF(M76="",V76,W76))</f>
      </c>
      <c r="T76" s="56">
        <f>IF('Data Entry'!H79="","",IF($E76+$F76+$I76+$J76=4,"TRUE",IF($E76+$F76+$I76+$J76=8,"TRUE","FALSE")))</f>
      </c>
      <c r="U76" s="56">
        <f>IF('Data Entry'!K79="","",IF($E76+$F76+$I76+$J76+$M76+$N76=6,"TRUE",IF($E76+$F76+$I76+$J76+$M76+$N76=12,"TRUE","FALSE")))</f>
      </c>
      <c r="V76" s="56">
        <f>IF('Data Entry'!H79="","",IF($E76+$F76+$I76+$J76+$D76=5,"TRUE",IF($E76+$F76+$I76+$J76+$D76=10,"TRUE","FALSE")))</f>
      </c>
      <c r="W76" s="56">
        <f>IF('Data Entry'!K79="","",IF($E76+$F76+$I76+$J76+$M76+$N76+$D76=7,"TRUE",IF($E76+$F76+$I76+$J76+$M76+$N76+$D76=14,"TRUE","FALSE")))</f>
      </c>
      <c r="X76" s="54">
        <f>IF('Data Entry'!D79="","",IF(Calculations!D76+Calculations!E76+Calculations!F76=3,"TRUE",IF(Calculations!D76+Calculations!E76+Calculations!F76=6,"TRUE","FALSE")))</f>
      </c>
      <c r="Y76" s="54">
        <f>IF('Data Entry'!$D79="","",IF($D76+I76+J76=3,"TRUE",IF($D76+I76+J76=6,"TRUE","FALSE")))</f>
      </c>
      <c r="Z76" s="55">
        <f>IF('Data Entry'!K79="","",IF('Data Entry'!$D79="","",IF($D76+M76+N76=3,"TRUE",IF($D76+M76+N76=6,"TRUE","FALSE"))))</f>
      </c>
      <c r="AA76" s="122">
        <f t="shared" si="27"/>
      </c>
      <c r="AB76" s="122">
        <f t="shared" si="28"/>
      </c>
      <c r="AC76" s="122">
        <f t="shared" si="29"/>
      </c>
      <c r="AD76" s="122">
        <f t="shared" si="30"/>
      </c>
      <c r="AE76" s="122">
        <f t="shared" si="31"/>
      </c>
      <c r="AF76" s="122">
        <f aca="true" t="shared" si="35" ref="AF76:AF110">IF(D76&lt;&gt;"",IF(I76&lt;&gt;J76,1,0),"")</f>
      </c>
      <c r="AG76" s="122">
        <f t="shared" si="32"/>
      </c>
      <c r="AH76" s="122">
        <f t="shared" si="33"/>
      </c>
      <c r="AI76" s="122">
        <f t="shared" si="34"/>
      </c>
    </row>
    <row r="77" spans="3:35" ht="12.75">
      <c r="C77" s="21">
        <v>67</v>
      </c>
      <c r="D77" s="36">
        <f>IF('Data Entry'!D80="","",IF('Data Entry'!D80='Data Entry'!$D$8,'Data Entry'!$C$8,'Data Entry'!$C$9))</f>
      </c>
      <c r="E77" s="9">
        <f>IF('Data Entry'!E80="","",IF('Data Entry'!E80='Data Entry'!$D$8,'Data Entry'!$C$8,'Data Entry'!$C$9))</f>
      </c>
      <c r="F77" s="10">
        <f>IF('Data Entry'!F80="","",IF('Data Entry'!F80='Data Entry'!$D$8,'Data Entry'!$C$8,'Data Entry'!$C$9))</f>
      </c>
      <c r="G77" s="9">
        <f t="shared" si="24"/>
      </c>
      <c r="H77" s="10">
        <f>IF('Data Entry'!$D80="","",IF(X77="TRUE",1,0))</f>
      </c>
      <c r="I77" s="9">
        <f>IF('Data Entry'!I80="","",IF('Data Entry'!H80='Data Entry'!$D$8,'Data Entry'!$C$8,'Data Entry'!$C$9))</f>
      </c>
      <c r="J77" s="10">
        <f>IF('Data Entry'!H80="","",IF('Data Entry'!I80='Data Entry'!$D$8,'Data Entry'!$C$8,'Data Entry'!$C$9))</f>
      </c>
      <c r="K77" s="9">
        <f t="shared" si="25"/>
      </c>
      <c r="L77" s="10">
        <f>IF('Data Entry'!$D80="","",IF(Y77="TRUE",1,0))</f>
      </c>
      <c r="M77" s="9">
        <f>IF('Data Entry'!L80="","",IF('Data Entry'!K80='Data Entry'!$D$8,'Data Entry'!$C$8,'Data Entry'!$C$9))</f>
      </c>
      <c r="N77" s="9">
        <f>IF('Data Entry'!K80="","",IF('Data Entry'!L80='Data Entry'!$D$8,'Data Entry'!$C$8,'Data Entry'!$C$9))</f>
      </c>
      <c r="O77" s="9">
        <f t="shared" si="26"/>
      </c>
      <c r="P77" s="10">
        <f>IF('Data Entry'!$D80="","",IF(Z77="TRUE",1,0))</f>
      </c>
      <c r="Q77" s="6">
        <f>IF('Data Entry'!H80="","",IF(M77="",T77,U77))</f>
      </c>
      <c r="R77" s="6">
        <f>IF('Data Entry'!H80="","",IF(M77="",V77,W77))</f>
      </c>
      <c r="T77" s="56">
        <f>IF('Data Entry'!H80="","",IF($E77+$F77+$I77+$J77=4,"TRUE",IF($E77+$F77+$I77+$J77=8,"TRUE","FALSE")))</f>
      </c>
      <c r="U77" s="56">
        <f>IF('Data Entry'!K80="","",IF($E77+$F77+$I77+$J77+$M77+$N77=6,"TRUE",IF($E77+$F77+$I77+$J77+$M77+$N77=12,"TRUE","FALSE")))</f>
      </c>
      <c r="V77" s="56">
        <f>IF('Data Entry'!H80="","",IF($E77+$F77+$I77+$J77+$D77=5,"TRUE",IF($E77+$F77+$I77+$J77+$D77=10,"TRUE","FALSE")))</f>
      </c>
      <c r="W77" s="56">
        <f>IF('Data Entry'!K80="","",IF($E77+$F77+$I77+$J77+$M77+$N77+$D77=7,"TRUE",IF($E77+$F77+$I77+$J77+$M77+$N77+$D77=14,"TRUE","FALSE")))</f>
      </c>
      <c r="X77" s="54">
        <f>IF('Data Entry'!D80="","",IF(Calculations!D77+Calculations!E77+Calculations!F77=3,"TRUE",IF(Calculations!D77+Calculations!E77+Calculations!F77=6,"TRUE","FALSE")))</f>
      </c>
      <c r="Y77" s="54">
        <f>IF('Data Entry'!$D80="","",IF($D77+I77+J77=3,"TRUE",IF($D77+I77+J77=6,"TRUE","FALSE")))</f>
      </c>
      <c r="Z77" s="55">
        <f>IF('Data Entry'!K80="","",IF('Data Entry'!$D80="","",IF($D77+M77+N77=3,"TRUE",IF($D77+M77+N77=6,"TRUE","FALSE"))))</f>
      </c>
      <c r="AA77" s="122">
        <f t="shared" si="27"/>
      </c>
      <c r="AB77" s="122">
        <f t="shared" si="28"/>
      </c>
      <c r="AC77" s="122">
        <f t="shared" si="29"/>
      </c>
      <c r="AD77" s="122">
        <f t="shared" si="30"/>
      </c>
      <c r="AE77" s="122">
        <f t="shared" si="31"/>
      </c>
      <c r="AF77" s="122">
        <f t="shared" si="35"/>
      </c>
      <c r="AG77" s="122">
        <f t="shared" si="32"/>
      </c>
      <c r="AH77" s="122">
        <f t="shared" si="33"/>
      </c>
      <c r="AI77" s="122">
        <f t="shared" si="34"/>
      </c>
    </row>
    <row r="78" spans="3:35" ht="12.75">
      <c r="C78" s="21">
        <v>68</v>
      </c>
      <c r="D78" s="36">
        <f>IF('Data Entry'!D81="","",IF('Data Entry'!D81='Data Entry'!$D$8,'Data Entry'!$C$8,'Data Entry'!$C$9))</f>
      </c>
      <c r="E78" s="9">
        <f>IF('Data Entry'!E81="","",IF('Data Entry'!E81='Data Entry'!$D$8,'Data Entry'!$C$8,'Data Entry'!$C$9))</f>
      </c>
      <c r="F78" s="10">
        <f>IF('Data Entry'!F81="","",IF('Data Entry'!F81='Data Entry'!$D$8,'Data Entry'!$C$8,'Data Entry'!$C$9))</f>
      </c>
      <c r="G78" s="9">
        <f t="shared" si="24"/>
      </c>
      <c r="H78" s="10">
        <f>IF('Data Entry'!$D81="","",IF(X78="TRUE",1,0))</f>
      </c>
      <c r="I78" s="9">
        <f>IF('Data Entry'!I81="","",IF('Data Entry'!H81='Data Entry'!$D$8,'Data Entry'!$C$8,'Data Entry'!$C$9))</f>
      </c>
      <c r="J78" s="10">
        <f>IF('Data Entry'!H81="","",IF('Data Entry'!I81='Data Entry'!$D$8,'Data Entry'!$C$8,'Data Entry'!$C$9))</f>
      </c>
      <c r="K78" s="9">
        <f t="shared" si="25"/>
      </c>
      <c r="L78" s="10">
        <f>IF('Data Entry'!$D81="","",IF(Y78="TRUE",1,0))</f>
      </c>
      <c r="M78" s="9">
        <f>IF('Data Entry'!L81="","",IF('Data Entry'!K81='Data Entry'!$D$8,'Data Entry'!$C$8,'Data Entry'!$C$9))</f>
      </c>
      <c r="N78" s="9">
        <f>IF('Data Entry'!K81="","",IF('Data Entry'!L81='Data Entry'!$D$8,'Data Entry'!$C$8,'Data Entry'!$C$9))</f>
      </c>
      <c r="O78" s="9">
        <f t="shared" si="26"/>
      </c>
      <c r="P78" s="10">
        <f>IF('Data Entry'!$D81="","",IF(Z78="TRUE",1,0))</f>
      </c>
      <c r="Q78" s="6">
        <f>IF('Data Entry'!H81="","",IF(M78="",T78,U78))</f>
      </c>
      <c r="R78" s="6">
        <f>IF('Data Entry'!H81="","",IF(M78="",V78,W78))</f>
      </c>
      <c r="T78" s="56">
        <f>IF('Data Entry'!H81="","",IF($E78+$F78+$I78+$J78=4,"TRUE",IF($E78+$F78+$I78+$J78=8,"TRUE","FALSE")))</f>
      </c>
      <c r="U78" s="56">
        <f>IF('Data Entry'!K81="","",IF($E78+$F78+$I78+$J78+$M78+$N78=6,"TRUE",IF($E78+$F78+$I78+$J78+$M78+$N78=12,"TRUE","FALSE")))</f>
      </c>
      <c r="V78" s="56">
        <f>IF('Data Entry'!H81="","",IF($E78+$F78+$I78+$J78+$D78=5,"TRUE",IF($E78+$F78+$I78+$J78+$D78=10,"TRUE","FALSE")))</f>
      </c>
      <c r="W78" s="56">
        <f>IF('Data Entry'!K81="","",IF($E78+$F78+$I78+$J78+$M78+$N78+$D78=7,"TRUE",IF($E78+$F78+$I78+$J78+$M78+$N78+$D78=14,"TRUE","FALSE")))</f>
      </c>
      <c r="X78" s="54">
        <f>IF('Data Entry'!D81="","",IF(Calculations!D78+Calculations!E78+Calculations!F78=3,"TRUE",IF(Calculations!D78+Calculations!E78+Calculations!F78=6,"TRUE","FALSE")))</f>
      </c>
      <c r="Y78" s="54">
        <f>IF('Data Entry'!$D81="","",IF($D78+I78+J78=3,"TRUE",IF($D78+I78+J78=6,"TRUE","FALSE")))</f>
      </c>
      <c r="Z78" s="55">
        <f>IF('Data Entry'!K81="","",IF('Data Entry'!$D81="","",IF($D78+M78+N78=3,"TRUE",IF($D78+M78+N78=6,"TRUE","FALSE"))))</f>
      </c>
      <c r="AA78" s="122">
        <f t="shared" si="27"/>
      </c>
      <c r="AB78" s="122">
        <f t="shared" si="28"/>
      </c>
      <c r="AC78" s="122">
        <f t="shared" si="29"/>
      </c>
      <c r="AD78" s="122">
        <f t="shared" si="30"/>
      </c>
      <c r="AE78" s="122">
        <f t="shared" si="31"/>
      </c>
      <c r="AF78" s="122">
        <f t="shared" si="35"/>
      </c>
      <c r="AG78" s="122">
        <f t="shared" si="32"/>
      </c>
      <c r="AH78" s="122">
        <f t="shared" si="33"/>
      </c>
      <c r="AI78" s="122">
        <f t="shared" si="34"/>
      </c>
    </row>
    <row r="79" spans="3:35" ht="12.75">
      <c r="C79" s="21">
        <v>69</v>
      </c>
      <c r="D79" s="36">
        <f>IF('Data Entry'!D82="","",IF('Data Entry'!D82='Data Entry'!$D$8,'Data Entry'!$C$8,'Data Entry'!$C$9))</f>
      </c>
      <c r="E79" s="9">
        <f>IF('Data Entry'!E82="","",IF('Data Entry'!E82='Data Entry'!$D$8,'Data Entry'!$C$8,'Data Entry'!$C$9))</f>
      </c>
      <c r="F79" s="10">
        <f>IF('Data Entry'!F82="","",IF('Data Entry'!F82='Data Entry'!$D$8,'Data Entry'!$C$8,'Data Entry'!$C$9))</f>
      </c>
      <c r="G79" s="9">
        <f t="shared" si="24"/>
      </c>
      <c r="H79" s="10">
        <f>IF('Data Entry'!$D82="","",IF(X79="TRUE",1,0))</f>
      </c>
      <c r="I79" s="9">
        <f>IF('Data Entry'!I82="","",IF('Data Entry'!H82='Data Entry'!$D$8,'Data Entry'!$C$8,'Data Entry'!$C$9))</f>
      </c>
      <c r="J79" s="10">
        <f>IF('Data Entry'!H82="","",IF('Data Entry'!I82='Data Entry'!$D$8,'Data Entry'!$C$8,'Data Entry'!$C$9))</f>
      </c>
      <c r="K79" s="9">
        <f t="shared" si="25"/>
      </c>
      <c r="L79" s="10">
        <f>IF('Data Entry'!$D82="","",IF(Y79="TRUE",1,0))</f>
      </c>
      <c r="M79" s="9">
        <f>IF('Data Entry'!L82="","",IF('Data Entry'!K82='Data Entry'!$D$8,'Data Entry'!$C$8,'Data Entry'!$C$9))</f>
      </c>
      <c r="N79" s="9">
        <f>IF('Data Entry'!K82="","",IF('Data Entry'!L82='Data Entry'!$D$8,'Data Entry'!$C$8,'Data Entry'!$C$9))</f>
      </c>
      <c r="O79" s="9">
        <f t="shared" si="26"/>
      </c>
      <c r="P79" s="10">
        <f>IF('Data Entry'!$D82="","",IF(Z79="TRUE",1,0))</f>
      </c>
      <c r="Q79" s="6">
        <f>IF('Data Entry'!H82="","",IF(M79="",T79,U79))</f>
      </c>
      <c r="R79" s="6">
        <f>IF('Data Entry'!H82="","",IF(M79="",V79,W79))</f>
      </c>
      <c r="T79" s="56">
        <f>IF('Data Entry'!H82="","",IF($E79+$F79+$I79+$J79=4,"TRUE",IF($E79+$F79+$I79+$J79=8,"TRUE","FALSE")))</f>
      </c>
      <c r="U79" s="56">
        <f>IF('Data Entry'!K82="","",IF($E79+$F79+$I79+$J79+$M79+$N79=6,"TRUE",IF($E79+$F79+$I79+$J79+$M79+$N79=12,"TRUE","FALSE")))</f>
      </c>
      <c r="V79" s="56">
        <f>IF('Data Entry'!H82="","",IF($E79+$F79+$I79+$J79+$D79=5,"TRUE",IF($E79+$F79+$I79+$J79+$D79=10,"TRUE","FALSE")))</f>
      </c>
      <c r="W79" s="56">
        <f>IF('Data Entry'!K82="","",IF($E79+$F79+$I79+$J79+$M79+$N79+$D79=7,"TRUE",IF($E79+$F79+$I79+$J79+$M79+$N79+$D79=14,"TRUE","FALSE")))</f>
      </c>
      <c r="X79" s="54">
        <f>IF('Data Entry'!D82="","",IF(Calculations!D79+Calculations!E79+Calculations!F79=3,"TRUE",IF(Calculations!D79+Calculations!E79+Calculations!F79=6,"TRUE","FALSE")))</f>
      </c>
      <c r="Y79" s="54">
        <f>IF('Data Entry'!$D82="","",IF($D79+I79+J79=3,"TRUE",IF($D79+I79+J79=6,"TRUE","FALSE")))</f>
      </c>
      <c r="Z79" s="55">
        <f>IF('Data Entry'!K82="","",IF('Data Entry'!$D82="","",IF($D79+M79+N79=3,"TRUE",IF($D79+M79+N79=6,"TRUE","FALSE"))))</f>
      </c>
      <c r="AA79" s="122">
        <f t="shared" si="27"/>
      </c>
      <c r="AB79" s="122">
        <f t="shared" si="28"/>
      </c>
      <c r="AC79" s="122">
        <f t="shared" si="29"/>
      </c>
      <c r="AD79" s="122">
        <f t="shared" si="30"/>
      </c>
      <c r="AE79" s="122">
        <f t="shared" si="31"/>
      </c>
      <c r="AF79" s="122">
        <f t="shared" si="35"/>
      </c>
      <c r="AG79" s="122">
        <f t="shared" si="32"/>
      </c>
      <c r="AH79" s="122">
        <f t="shared" si="33"/>
      </c>
      <c r="AI79" s="122">
        <f t="shared" si="34"/>
      </c>
    </row>
    <row r="80" spans="3:35" ht="12.75">
      <c r="C80" s="21">
        <v>70</v>
      </c>
      <c r="D80" s="36">
        <f>IF('Data Entry'!D83="","",IF('Data Entry'!D83='Data Entry'!$D$8,'Data Entry'!$C$8,'Data Entry'!$C$9))</f>
      </c>
      <c r="E80" s="9">
        <f>IF('Data Entry'!E83="","",IF('Data Entry'!E83='Data Entry'!$D$8,'Data Entry'!$C$8,'Data Entry'!$C$9))</f>
      </c>
      <c r="F80" s="10">
        <f>IF('Data Entry'!F83="","",IF('Data Entry'!F83='Data Entry'!$D$8,'Data Entry'!$C$8,'Data Entry'!$C$9))</f>
      </c>
      <c r="G80" s="9">
        <f t="shared" si="24"/>
      </c>
      <c r="H80" s="10">
        <f>IF('Data Entry'!$D83="","",IF(X80="TRUE",1,0))</f>
      </c>
      <c r="I80" s="9">
        <f>IF('Data Entry'!I83="","",IF('Data Entry'!H83='Data Entry'!$D$8,'Data Entry'!$C$8,'Data Entry'!$C$9))</f>
      </c>
      <c r="J80" s="10">
        <f>IF('Data Entry'!H83="","",IF('Data Entry'!I83='Data Entry'!$D$8,'Data Entry'!$C$8,'Data Entry'!$C$9))</f>
      </c>
      <c r="K80" s="9">
        <f t="shared" si="25"/>
      </c>
      <c r="L80" s="10">
        <f>IF('Data Entry'!$D83="","",IF(Y80="TRUE",1,0))</f>
      </c>
      <c r="M80" s="9">
        <f>IF('Data Entry'!L83="","",IF('Data Entry'!K83='Data Entry'!$D$8,'Data Entry'!$C$8,'Data Entry'!$C$9))</f>
      </c>
      <c r="N80" s="9">
        <f>IF('Data Entry'!K83="","",IF('Data Entry'!L83='Data Entry'!$D$8,'Data Entry'!$C$8,'Data Entry'!$C$9))</f>
      </c>
      <c r="O80" s="9">
        <f t="shared" si="26"/>
      </c>
      <c r="P80" s="10">
        <f>IF('Data Entry'!$D83="","",IF(Z80="TRUE",1,0))</f>
      </c>
      <c r="Q80" s="6">
        <f>IF('Data Entry'!H83="","",IF(M80="",T80,U80))</f>
      </c>
      <c r="R80" s="6">
        <f>IF('Data Entry'!H83="","",IF(M80="",V80,W80))</f>
      </c>
      <c r="T80" s="56">
        <f>IF('Data Entry'!H83="","",IF($E80+$F80+$I80+$J80=4,"TRUE",IF($E80+$F80+$I80+$J80=8,"TRUE","FALSE")))</f>
      </c>
      <c r="U80" s="56">
        <f>IF('Data Entry'!K83="","",IF($E80+$F80+$I80+$J80+$M80+$N80=6,"TRUE",IF($E80+$F80+$I80+$J80+$M80+$N80=12,"TRUE","FALSE")))</f>
      </c>
      <c r="V80" s="56">
        <f>IF('Data Entry'!H83="","",IF($E80+$F80+$I80+$J80+$D80=5,"TRUE",IF($E80+$F80+$I80+$J80+$D80=10,"TRUE","FALSE")))</f>
      </c>
      <c r="W80" s="56">
        <f>IF('Data Entry'!K83="","",IF($E80+$F80+$I80+$J80+$M80+$N80+$D80=7,"TRUE",IF($E80+$F80+$I80+$J80+$M80+$N80+$D80=14,"TRUE","FALSE")))</f>
      </c>
      <c r="X80" s="54">
        <f>IF('Data Entry'!D83="","",IF(Calculations!D80+Calculations!E80+Calculations!F80=3,"TRUE",IF(Calculations!D80+Calculations!E80+Calculations!F80=6,"TRUE","FALSE")))</f>
      </c>
      <c r="Y80" s="54">
        <f>IF('Data Entry'!$D83="","",IF($D80+I80+J80=3,"TRUE",IF($D80+I80+J80=6,"TRUE","FALSE")))</f>
      </c>
      <c r="Z80" s="55">
        <f>IF('Data Entry'!K83="","",IF('Data Entry'!$D83="","",IF($D80+M80+N80=3,"TRUE",IF($D80+M80+N80=6,"TRUE","FALSE"))))</f>
      </c>
      <c r="AA80" s="122">
        <f t="shared" si="27"/>
      </c>
      <c r="AB80" s="122">
        <f t="shared" si="28"/>
      </c>
      <c r="AC80" s="122">
        <f t="shared" si="29"/>
      </c>
      <c r="AD80" s="122">
        <f t="shared" si="30"/>
      </c>
      <c r="AE80" s="122">
        <f t="shared" si="31"/>
      </c>
      <c r="AF80" s="122">
        <f t="shared" si="35"/>
      </c>
      <c r="AG80" s="122">
        <f t="shared" si="32"/>
      </c>
      <c r="AH80" s="122">
        <f t="shared" si="33"/>
      </c>
      <c r="AI80" s="122">
        <f t="shared" si="34"/>
      </c>
    </row>
    <row r="81" spans="3:35" ht="12.75">
      <c r="C81" s="21">
        <v>71</v>
      </c>
      <c r="D81" s="36">
        <f>IF('Data Entry'!D84="","",IF('Data Entry'!D84='Data Entry'!$D$8,'Data Entry'!$C$8,'Data Entry'!$C$9))</f>
      </c>
      <c r="E81" s="9">
        <f>IF('Data Entry'!E84="","",IF('Data Entry'!E84='Data Entry'!$D$8,'Data Entry'!$C$8,'Data Entry'!$C$9))</f>
      </c>
      <c r="F81" s="10">
        <f>IF('Data Entry'!F84="","",IF('Data Entry'!F84='Data Entry'!$D$8,'Data Entry'!$C$8,'Data Entry'!$C$9))</f>
      </c>
      <c r="G81" s="9">
        <f t="shared" si="24"/>
      </c>
      <c r="H81" s="10">
        <f>IF('Data Entry'!$D84="","",IF(X81="TRUE",1,0))</f>
      </c>
      <c r="I81" s="9">
        <f>IF('Data Entry'!I84="","",IF('Data Entry'!H84='Data Entry'!$D$8,'Data Entry'!$C$8,'Data Entry'!$C$9))</f>
      </c>
      <c r="J81" s="10">
        <f>IF('Data Entry'!H84="","",IF('Data Entry'!I84='Data Entry'!$D$8,'Data Entry'!$C$8,'Data Entry'!$C$9))</f>
      </c>
      <c r="K81" s="9">
        <f t="shared" si="25"/>
      </c>
      <c r="L81" s="10">
        <f>IF('Data Entry'!$D84="","",IF(Y81="TRUE",1,0))</f>
      </c>
      <c r="M81" s="9">
        <f>IF('Data Entry'!L84="","",IF('Data Entry'!K84='Data Entry'!$D$8,'Data Entry'!$C$8,'Data Entry'!$C$9))</f>
      </c>
      <c r="N81" s="9">
        <f>IF('Data Entry'!K84="","",IF('Data Entry'!L84='Data Entry'!$D$8,'Data Entry'!$C$8,'Data Entry'!$C$9))</f>
      </c>
      <c r="O81" s="9">
        <f t="shared" si="26"/>
      </c>
      <c r="P81" s="10">
        <f>IF('Data Entry'!$D84="","",IF(Z81="TRUE",1,0))</f>
      </c>
      <c r="Q81" s="6">
        <f>IF('Data Entry'!H84="","",IF(M81="",T81,U81))</f>
      </c>
      <c r="R81" s="6">
        <f>IF('Data Entry'!H84="","",IF(M81="",V81,W81))</f>
      </c>
      <c r="T81" s="56">
        <f>IF('Data Entry'!H84="","",IF($E81+$F81+$I81+$J81=4,"TRUE",IF($E81+$F81+$I81+$J81=8,"TRUE","FALSE")))</f>
      </c>
      <c r="U81" s="56">
        <f>IF('Data Entry'!K84="","",IF($E81+$F81+$I81+$J81+$M81+$N81=6,"TRUE",IF($E81+$F81+$I81+$J81+$M81+$N81=12,"TRUE","FALSE")))</f>
      </c>
      <c r="V81" s="56">
        <f>IF('Data Entry'!H84="","",IF($E81+$F81+$I81+$J81+$D81=5,"TRUE",IF($E81+$F81+$I81+$J81+$D81=10,"TRUE","FALSE")))</f>
      </c>
      <c r="W81" s="56">
        <f>IF('Data Entry'!K84="","",IF($E81+$F81+$I81+$J81+$M81+$N81+$D81=7,"TRUE",IF($E81+$F81+$I81+$J81+$M81+$N81+$D81=14,"TRUE","FALSE")))</f>
      </c>
      <c r="X81" s="54">
        <f>IF('Data Entry'!D84="","",IF(Calculations!D81+Calculations!E81+Calculations!F81=3,"TRUE",IF(Calculations!D81+Calculations!E81+Calculations!F81=6,"TRUE","FALSE")))</f>
      </c>
      <c r="Y81" s="54">
        <f>IF('Data Entry'!$D84="","",IF($D81+I81+J81=3,"TRUE",IF($D81+I81+J81=6,"TRUE","FALSE")))</f>
      </c>
      <c r="Z81" s="55">
        <f>IF('Data Entry'!K84="","",IF('Data Entry'!$D84="","",IF($D81+M81+N81=3,"TRUE",IF($D81+M81+N81=6,"TRUE","FALSE"))))</f>
      </c>
      <c r="AA81" s="122">
        <f t="shared" si="27"/>
      </c>
      <c r="AB81" s="122">
        <f t="shared" si="28"/>
      </c>
      <c r="AC81" s="122">
        <f t="shared" si="29"/>
      </c>
      <c r="AD81" s="122">
        <f t="shared" si="30"/>
      </c>
      <c r="AE81" s="122">
        <f t="shared" si="31"/>
      </c>
      <c r="AF81" s="122">
        <f t="shared" si="35"/>
      </c>
      <c r="AG81" s="122">
        <f t="shared" si="32"/>
      </c>
      <c r="AH81" s="122">
        <f t="shared" si="33"/>
      </c>
      <c r="AI81" s="122">
        <f t="shared" si="34"/>
      </c>
    </row>
    <row r="82" spans="3:35" ht="12.75">
      <c r="C82" s="21">
        <v>72</v>
      </c>
      <c r="D82" s="36">
        <f>IF('Data Entry'!D85="","",IF('Data Entry'!D85='Data Entry'!$D$8,'Data Entry'!$C$8,'Data Entry'!$C$9))</f>
      </c>
      <c r="E82" s="9">
        <f>IF('Data Entry'!E85="","",IF('Data Entry'!E85='Data Entry'!$D$8,'Data Entry'!$C$8,'Data Entry'!$C$9))</f>
      </c>
      <c r="F82" s="10">
        <f>IF('Data Entry'!F85="","",IF('Data Entry'!F85='Data Entry'!$D$8,'Data Entry'!$C$8,'Data Entry'!$C$9))</f>
      </c>
      <c r="G82" s="9">
        <f t="shared" si="24"/>
      </c>
      <c r="H82" s="10">
        <f>IF('Data Entry'!$D85="","",IF(X82="TRUE",1,0))</f>
      </c>
      <c r="I82" s="9">
        <f>IF('Data Entry'!I85="","",IF('Data Entry'!H85='Data Entry'!$D$8,'Data Entry'!$C$8,'Data Entry'!$C$9))</f>
      </c>
      <c r="J82" s="10">
        <f>IF('Data Entry'!H85="","",IF('Data Entry'!I85='Data Entry'!$D$8,'Data Entry'!$C$8,'Data Entry'!$C$9))</f>
      </c>
      <c r="K82" s="9">
        <f t="shared" si="25"/>
      </c>
      <c r="L82" s="10">
        <f>IF('Data Entry'!$D85="","",IF(Y82="TRUE",1,0))</f>
      </c>
      <c r="M82" s="9">
        <f>IF('Data Entry'!L85="","",IF('Data Entry'!K85='Data Entry'!$D$8,'Data Entry'!$C$8,'Data Entry'!$C$9))</f>
      </c>
      <c r="N82" s="9">
        <f>IF('Data Entry'!K85="","",IF('Data Entry'!L85='Data Entry'!$D$8,'Data Entry'!$C$8,'Data Entry'!$C$9))</f>
      </c>
      <c r="O82" s="9">
        <f t="shared" si="26"/>
      </c>
      <c r="P82" s="10">
        <f>IF('Data Entry'!$D85="","",IF(Z82="TRUE",1,0))</f>
      </c>
      <c r="Q82" s="6">
        <f>IF('Data Entry'!H85="","",IF(M82="",T82,U82))</f>
      </c>
      <c r="R82" s="6">
        <f>IF('Data Entry'!H85="","",IF(M82="",V82,W82))</f>
      </c>
      <c r="T82" s="56">
        <f>IF('Data Entry'!H85="","",IF($E82+$F82+$I82+$J82=4,"TRUE",IF($E82+$F82+$I82+$J82=8,"TRUE","FALSE")))</f>
      </c>
      <c r="U82" s="56">
        <f>IF('Data Entry'!K85="","",IF($E82+$F82+$I82+$J82+$M82+$N82=6,"TRUE",IF($E82+$F82+$I82+$J82+$M82+$N82=12,"TRUE","FALSE")))</f>
      </c>
      <c r="V82" s="56">
        <f>IF('Data Entry'!H85="","",IF($E82+$F82+$I82+$J82+$D82=5,"TRUE",IF($E82+$F82+$I82+$J82+$D82=10,"TRUE","FALSE")))</f>
      </c>
      <c r="W82" s="56">
        <f>IF('Data Entry'!K85="","",IF($E82+$F82+$I82+$J82+$M82+$N82+$D82=7,"TRUE",IF($E82+$F82+$I82+$J82+$M82+$N82+$D82=14,"TRUE","FALSE")))</f>
      </c>
      <c r="X82" s="54">
        <f>IF('Data Entry'!D85="","",IF(Calculations!D82+Calculations!E82+Calculations!F82=3,"TRUE",IF(Calculations!D82+Calculations!E82+Calculations!F82=6,"TRUE","FALSE")))</f>
      </c>
      <c r="Y82" s="54">
        <f>IF('Data Entry'!$D85="","",IF($D82+I82+J82=3,"TRUE",IF($D82+I82+J82=6,"TRUE","FALSE")))</f>
      </c>
      <c r="Z82" s="55">
        <f>IF('Data Entry'!K85="","",IF('Data Entry'!$D85="","",IF($D82+M82+N82=3,"TRUE",IF($D82+M82+N82=6,"TRUE","FALSE"))))</f>
      </c>
      <c r="AA82" s="122">
        <f t="shared" si="27"/>
      </c>
      <c r="AB82" s="122">
        <f t="shared" si="28"/>
      </c>
      <c r="AC82" s="122">
        <f t="shared" si="29"/>
      </c>
      <c r="AD82" s="122">
        <f t="shared" si="30"/>
      </c>
      <c r="AE82" s="122">
        <f t="shared" si="31"/>
      </c>
      <c r="AF82" s="122">
        <f t="shared" si="35"/>
      </c>
      <c r="AG82" s="122">
        <f t="shared" si="32"/>
      </c>
      <c r="AH82" s="122">
        <f t="shared" si="33"/>
      </c>
      <c r="AI82" s="122">
        <f t="shared" si="34"/>
      </c>
    </row>
    <row r="83" spans="3:35" ht="12.75">
      <c r="C83" s="21">
        <v>73</v>
      </c>
      <c r="D83" s="36">
        <f>IF('Data Entry'!D86="","",IF('Data Entry'!D86='Data Entry'!$D$8,'Data Entry'!$C$8,'Data Entry'!$C$9))</f>
      </c>
      <c r="E83" s="9">
        <f>IF('Data Entry'!E86="","",IF('Data Entry'!E86='Data Entry'!$D$8,'Data Entry'!$C$8,'Data Entry'!$C$9))</f>
      </c>
      <c r="F83" s="10">
        <f>IF('Data Entry'!F86="","",IF('Data Entry'!F86='Data Entry'!$D$8,'Data Entry'!$C$8,'Data Entry'!$C$9))</f>
      </c>
      <c r="G83" s="9">
        <f t="shared" si="24"/>
      </c>
      <c r="H83" s="10">
        <f>IF('Data Entry'!$D86="","",IF(X83="TRUE",1,0))</f>
      </c>
      <c r="I83" s="9">
        <f>IF('Data Entry'!I86="","",IF('Data Entry'!H86='Data Entry'!$D$8,'Data Entry'!$C$8,'Data Entry'!$C$9))</f>
      </c>
      <c r="J83" s="10">
        <f>IF('Data Entry'!H86="","",IF('Data Entry'!I86='Data Entry'!$D$8,'Data Entry'!$C$8,'Data Entry'!$C$9))</f>
      </c>
      <c r="K83" s="9">
        <f t="shared" si="25"/>
      </c>
      <c r="L83" s="10">
        <f>IF('Data Entry'!$D86="","",IF(Y83="TRUE",1,0))</f>
      </c>
      <c r="M83" s="9">
        <f>IF('Data Entry'!L86="","",IF('Data Entry'!K86='Data Entry'!$D$8,'Data Entry'!$C$8,'Data Entry'!$C$9))</f>
      </c>
      <c r="N83" s="9">
        <f>IF('Data Entry'!K86="","",IF('Data Entry'!L86='Data Entry'!$D$8,'Data Entry'!$C$8,'Data Entry'!$C$9))</f>
      </c>
      <c r="O83" s="9">
        <f t="shared" si="26"/>
      </c>
      <c r="P83" s="10">
        <f>IF('Data Entry'!$D86="","",IF(Z83="TRUE",1,0))</f>
      </c>
      <c r="Q83" s="6">
        <f>IF('Data Entry'!H86="","",IF(M83="",T83,U83))</f>
      </c>
      <c r="R83" s="6">
        <f>IF('Data Entry'!H86="","",IF(M83="",V83,W83))</f>
      </c>
      <c r="T83" s="56">
        <f>IF('Data Entry'!H86="","",IF($E83+$F83+$I83+$J83=4,"TRUE",IF($E83+$F83+$I83+$J83=8,"TRUE","FALSE")))</f>
      </c>
      <c r="U83" s="56">
        <f>IF('Data Entry'!K86="","",IF($E83+$F83+$I83+$J83+$M83+$N83=6,"TRUE",IF($E83+$F83+$I83+$J83+$M83+$N83=12,"TRUE","FALSE")))</f>
      </c>
      <c r="V83" s="56">
        <f>IF('Data Entry'!H86="","",IF($E83+$F83+$I83+$J83+$D83=5,"TRUE",IF($E83+$F83+$I83+$J83+$D83=10,"TRUE","FALSE")))</f>
      </c>
      <c r="W83" s="56">
        <f>IF('Data Entry'!K86="","",IF($E83+$F83+$I83+$J83+$M83+$N83+$D83=7,"TRUE",IF($E83+$F83+$I83+$J83+$M83+$N83+$D83=14,"TRUE","FALSE")))</f>
      </c>
      <c r="X83" s="54">
        <f>IF('Data Entry'!D86="","",IF(Calculations!D83+Calculations!E83+Calculations!F83=3,"TRUE",IF(Calculations!D83+Calculations!E83+Calculations!F83=6,"TRUE","FALSE")))</f>
      </c>
      <c r="Y83" s="54">
        <f>IF('Data Entry'!$D86="","",IF($D83+I83+J83=3,"TRUE",IF($D83+I83+J83=6,"TRUE","FALSE")))</f>
      </c>
      <c r="Z83" s="55">
        <f>IF('Data Entry'!K86="","",IF('Data Entry'!$D86="","",IF($D83+M83+N83=3,"TRUE",IF($D83+M83+N83=6,"TRUE","FALSE"))))</f>
      </c>
      <c r="AA83" s="122">
        <f t="shared" si="27"/>
      </c>
      <c r="AB83" s="122">
        <f t="shared" si="28"/>
      </c>
      <c r="AC83" s="122">
        <f t="shared" si="29"/>
      </c>
      <c r="AD83" s="122">
        <f t="shared" si="30"/>
      </c>
      <c r="AE83" s="122">
        <f t="shared" si="31"/>
      </c>
      <c r="AF83" s="122">
        <f t="shared" si="35"/>
      </c>
      <c r="AG83" s="122">
        <f t="shared" si="32"/>
      </c>
      <c r="AH83" s="122">
        <f t="shared" si="33"/>
      </c>
      <c r="AI83" s="122">
        <f t="shared" si="34"/>
      </c>
    </row>
    <row r="84" spans="3:35" ht="12.75">
      <c r="C84" s="21">
        <v>74</v>
      </c>
      <c r="D84" s="36">
        <f>IF('Data Entry'!D87="","",IF('Data Entry'!D87='Data Entry'!$D$8,'Data Entry'!$C$8,'Data Entry'!$C$9))</f>
      </c>
      <c r="E84" s="9">
        <f>IF('Data Entry'!E87="","",IF('Data Entry'!E87='Data Entry'!$D$8,'Data Entry'!$C$8,'Data Entry'!$C$9))</f>
      </c>
      <c r="F84" s="10">
        <f>IF('Data Entry'!F87="","",IF('Data Entry'!F87='Data Entry'!$D$8,'Data Entry'!$C$8,'Data Entry'!$C$9))</f>
      </c>
      <c r="G84" s="9">
        <f t="shared" si="24"/>
      </c>
      <c r="H84" s="10">
        <f>IF('Data Entry'!$D87="","",IF(X84="TRUE",1,0))</f>
      </c>
      <c r="I84" s="9">
        <f>IF('Data Entry'!I87="","",IF('Data Entry'!H87='Data Entry'!$D$8,'Data Entry'!$C$8,'Data Entry'!$C$9))</f>
      </c>
      <c r="J84" s="10">
        <f>IF('Data Entry'!H87="","",IF('Data Entry'!I87='Data Entry'!$D$8,'Data Entry'!$C$8,'Data Entry'!$C$9))</f>
      </c>
      <c r="K84" s="9">
        <f t="shared" si="25"/>
      </c>
      <c r="L84" s="10">
        <f>IF('Data Entry'!$D87="","",IF(Y84="TRUE",1,0))</f>
      </c>
      <c r="M84" s="9">
        <f>IF('Data Entry'!L87="","",IF('Data Entry'!K87='Data Entry'!$D$8,'Data Entry'!$C$8,'Data Entry'!$C$9))</f>
      </c>
      <c r="N84" s="9">
        <f>IF('Data Entry'!K87="","",IF('Data Entry'!L87='Data Entry'!$D$8,'Data Entry'!$C$8,'Data Entry'!$C$9))</f>
      </c>
      <c r="O84" s="9">
        <f t="shared" si="26"/>
      </c>
      <c r="P84" s="10">
        <f>IF('Data Entry'!$D87="","",IF(Z84="TRUE",1,0))</f>
      </c>
      <c r="Q84" s="6">
        <f>IF('Data Entry'!H87="","",IF(M84="",T84,U84))</f>
      </c>
      <c r="R84" s="6">
        <f>IF('Data Entry'!H87="","",IF(M84="",V84,W84))</f>
      </c>
      <c r="T84" s="56">
        <f>IF('Data Entry'!H87="","",IF($E84+$F84+$I84+$J84=4,"TRUE",IF($E84+$F84+$I84+$J84=8,"TRUE","FALSE")))</f>
      </c>
      <c r="U84" s="56">
        <f>IF('Data Entry'!K87="","",IF($E84+$F84+$I84+$J84+$M84+$N84=6,"TRUE",IF($E84+$F84+$I84+$J84+$M84+$N84=12,"TRUE","FALSE")))</f>
      </c>
      <c r="V84" s="56">
        <f>IF('Data Entry'!H87="","",IF($E84+$F84+$I84+$J84+$D84=5,"TRUE",IF($E84+$F84+$I84+$J84+$D84=10,"TRUE","FALSE")))</f>
      </c>
      <c r="W84" s="56">
        <f>IF('Data Entry'!K87="","",IF($E84+$F84+$I84+$J84+$M84+$N84+$D84=7,"TRUE",IF($E84+$F84+$I84+$J84+$M84+$N84+$D84=14,"TRUE","FALSE")))</f>
      </c>
      <c r="X84" s="54">
        <f>IF('Data Entry'!D87="","",IF(Calculations!D84+Calculations!E84+Calculations!F84=3,"TRUE",IF(Calculations!D84+Calculations!E84+Calculations!F84=6,"TRUE","FALSE")))</f>
      </c>
      <c r="Y84" s="54">
        <f>IF('Data Entry'!$D87="","",IF($D84+I84+J84=3,"TRUE",IF($D84+I84+J84=6,"TRUE","FALSE")))</f>
      </c>
      <c r="Z84" s="55">
        <f>IF('Data Entry'!K87="","",IF('Data Entry'!$D87="","",IF($D84+M84+N84=3,"TRUE",IF($D84+M84+N84=6,"TRUE","FALSE"))))</f>
      </c>
      <c r="AA84" s="122">
        <f t="shared" si="27"/>
      </c>
      <c r="AB84" s="122">
        <f t="shared" si="28"/>
      </c>
      <c r="AC84" s="122">
        <f t="shared" si="29"/>
      </c>
      <c r="AD84" s="122">
        <f t="shared" si="30"/>
      </c>
      <c r="AE84" s="122">
        <f t="shared" si="31"/>
      </c>
      <c r="AF84" s="122">
        <f t="shared" si="35"/>
      </c>
      <c r="AG84" s="122">
        <f t="shared" si="32"/>
      </c>
      <c r="AH84" s="122">
        <f t="shared" si="33"/>
      </c>
      <c r="AI84" s="122">
        <f t="shared" si="34"/>
      </c>
    </row>
    <row r="85" spans="3:35" ht="12.75">
      <c r="C85" s="21">
        <v>75</v>
      </c>
      <c r="D85" s="36">
        <f>IF('Data Entry'!D88="","",IF('Data Entry'!D88='Data Entry'!$D$8,'Data Entry'!$C$8,'Data Entry'!$C$9))</f>
      </c>
      <c r="E85" s="9">
        <f>IF('Data Entry'!E88="","",IF('Data Entry'!E88='Data Entry'!$D$8,'Data Entry'!$C$8,'Data Entry'!$C$9))</f>
      </c>
      <c r="F85" s="10">
        <f>IF('Data Entry'!F88="","",IF('Data Entry'!F88='Data Entry'!$D$8,'Data Entry'!$C$8,'Data Entry'!$C$9))</f>
      </c>
      <c r="G85" s="9">
        <f t="shared" si="24"/>
      </c>
      <c r="H85" s="10">
        <f>IF('Data Entry'!$D88="","",IF(X85="TRUE",1,0))</f>
      </c>
      <c r="I85" s="9">
        <f>IF('Data Entry'!I88="","",IF('Data Entry'!H88='Data Entry'!$D$8,'Data Entry'!$C$8,'Data Entry'!$C$9))</f>
      </c>
      <c r="J85" s="10">
        <f>IF('Data Entry'!H88="","",IF('Data Entry'!I88='Data Entry'!$D$8,'Data Entry'!$C$8,'Data Entry'!$C$9))</f>
      </c>
      <c r="K85" s="9">
        <f t="shared" si="25"/>
      </c>
      <c r="L85" s="10">
        <f>IF('Data Entry'!$D88="","",IF(Y85="TRUE",1,0))</f>
      </c>
      <c r="M85" s="9">
        <f>IF('Data Entry'!L88="","",IF('Data Entry'!K88='Data Entry'!$D$8,'Data Entry'!$C$8,'Data Entry'!$C$9))</f>
      </c>
      <c r="N85" s="9">
        <f>IF('Data Entry'!K88="","",IF('Data Entry'!L88='Data Entry'!$D$8,'Data Entry'!$C$8,'Data Entry'!$C$9))</f>
      </c>
      <c r="O85" s="9">
        <f t="shared" si="26"/>
      </c>
      <c r="P85" s="10">
        <f>IF('Data Entry'!$D88="","",IF(Z85="TRUE",1,0))</f>
      </c>
      <c r="Q85" s="6">
        <f>IF('Data Entry'!H88="","",IF(M85="",T85,U85))</f>
      </c>
      <c r="R85" s="6">
        <f>IF('Data Entry'!H88="","",IF(M85="",V85,W85))</f>
      </c>
      <c r="T85" s="56">
        <f>IF('Data Entry'!H88="","",IF($E85+$F85+$I85+$J85=4,"TRUE",IF($E85+$F85+$I85+$J85=8,"TRUE","FALSE")))</f>
      </c>
      <c r="U85" s="56">
        <f>IF('Data Entry'!K88="","",IF($E85+$F85+$I85+$J85+$M85+$N85=6,"TRUE",IF($E85+$F85+$I85+$J85+$M85+$N85=12,"TRUE","FALSE")))</f>
      </c>
      <c r="V85" s="56">
        <f>IF('Data Entry'!H88="","",IF($E85+$F85+$I85+$J85+$D85=5,"TRUE",IF($E85+$F85+$I85+$J85+$D85=10,"TRUE","FALSE")))</f>
      </c>
      <c r="W85" s="56">
        <f>IF('Data Entry'!K88="","",IF($E85+$F85+$I85+$J85+$M85+$N85+$D85=7,"TRUE",IF($E85+$F85+$I85+$J85+$M85+$N85+$D85=14,"TRUE","FALSE")))</f>
      </c>
      <c r="X85" s="54">
        <f>IF('Data Entry'!D88="","",IF(Calculations!D85+Calculations!E85+Calculations!F85=3,"TRUE",IF(Calculations!D85+Calculations!E85+Calculations!F85=6,"TRUE","FALSE")))</f>
      </c>
      <c r="Y85" s="54">
        <f>IF('Data Entry'!$D88="","",IF($D85+I85+J85=3,"TRUE",IF($D85+I85+J85=6,"TRUE","FALSE")))</f>
      </c>
      <c r="Z85" s="55">
        <f>IF('Data Entry'!K88="","",IF('Data Entry'!$D88="","",IF($D85+M85+N85=3,"TRUE",IF($D85+M85+N85=6,"TRUE","FALSE"))))</f>
      </c>
      <c r="AA85" s="122">
        <f t="shared" si="27"/>
      </c>
      <c r="AB85" s="122">
        <f t="shared" si="28"/>
      </c>
      <c r="AC85" s="122">
        <f t="shared" si="29"/>
      </c>
      <c r="AD85" s="122">
        <f t="shared" si="30"/>
      </c>
      <c r="AE85" s="122">
        <f t="shared" si="31"/>
      </c>
      <c r="AF85" s="122">
        <f t="shared" si="35"/>
      </c>
      <c r="AG85" s="122">
        <f t="shared" si="32"/>
      </c>
      <c r="AH85" s="122">
        <f t="shared" si="33"/>
      </c>
      <c r="AI85" s="122">
        <f t="shared" si="34"/>
      </c>
    </row>
    <row r="86" spans="3:35" ht="12.75">
      <c r="C86" s="21">
        <v>76</v>
      </c>
      <c r="D86" s="36">
        <f>IF('Data Entry'!D89="","",IF('Data Entry'!D89='Data Entry'!$D$8,'Data Entry'!$C$8,'Data Entry'!$C$9))</f>
      </c>
      <c r="E86" s="9">
        <f>IF('Data Entry'!E89="","",IF('Data Entry'!E89='Data Entry'!$D$8,'Data Entry'!$C$8,'Data Entry'!$C$9))</f>
      </c>
      <c r="F86" s="10">
        <f>IF('Data Entry'!F89="","",IF('Data Entry'!F89='Data Entry'!$D$8,'Data Entry'!$C$8,'Data Entry'!$C$9))</f>
      </c>
      <c r="G86" s="9">
        <f t="shared" si="24"/>
      </c>
      <c r="H86" s="10">
        <f>IF('Data Entry'!$D89="","",IF(X86="TRUE",1,0))</f>
      </c>
      <c r="I86" s="9">
        <f>IF('Data Entry'!I89="","",IF('Data Entry'!H89='Data Entry'!$D$8,'Data Entry'!$C$8,'Data Entry'!$C$9))</f>
      </c>
      <c r="J86" s="10">
        <f>IF('Data Entry'!H89="","",IF('Data Entry'!I89='Data Entry'!$D$8,'Data Entry'!$C$8,'Data Entry'!$C$9))</f>
      </c>
      <c r="K86" s="9">
        <f t="shared" si="25"/>
      </c>
      <c r="L86" s="10">
        <f>IF('Data Entry'!$D89="","",IF(Y86="TRUE",1,0))</f>
      </c>
      <c r="M86" s="9">
        <f>IF('Data Entry'!L89="","",IF('Data Entry'!K89='Data Entry'!$D$8,'Data Entry'!$C$8,'Data Entry'!$C$9))</f>
      </c>
      <c r="N86" s="9">
        <f>IF('Data Entry'!K89="","",IF('Data Entry'!L89='Data Entry'!$D$8,'Data Entry'!$C$8,'Data Entry'!$C$9))</f>
      </c>
      <c r="O86" s="9">
        <f t="shared" si="26"/>
      </c>
      <c r="P86" s="10">
        <f>IF('Data Entry'!$D89="","",IF(Z86="TRUE",1,0))</f>
      </c>
      <c r="Q86" s="6">
        <f>IF('Data Entry'!H89="","",IF(M86="",T86,U86))</f>
      </c>
      <c r="R86" s="6">
        <f>IF('Data Entry'!H89="","",IF(M86="",V86,W86))</f>
      </c>
      <c r="T86" s="56">
        <f>IF('Data Entry'!H89="","",IF($E86+$F86+$I86+$J86=4,"TRUE",IF($E86+$F86+$I86+$J86=8,"TRUE","FALSE")))</f>
      </c>
      <c r="U86" s="56">
        <f>IF('Data Entry'!K89="","",IF($E86+$F86+$I86+$J86+$M86+$N86=6,"TRUE",IF($E86+$F86+$I86+$J86+$M86+$N86=12,"TRUE","FALSE")))</f>
      </c>
      <c r="V86" s="56">
        <f>IF('Data Entry'!H89="","",IF($E86+$F86+$I86+$J86+$D86=5,"TRUE",IF($E86+$F86+$I86+$J86+$D86=10,"TRUE","FALSE")))</f>
      </c>
      <c r="W86" s="56">
        <f>IF('Data Entry'!K89="","",IF($E86+$F86+$I86+$J86+$M86+$N86+$D86=7,"TRUE",IF($E86+$F86+$I86+$J86+$M86+$N86+$D86=14,"TRUE","FALSE")))</f>
      </c>
      <c r="X86" s="54">
        <f>IF('Data Entry'!D89="","",IF(Calculations!D86+Calculations!E86+Calculations!F86=3,"TRUE",IF(Calculations!D86+Calculations!E86+Calculations!F86=6,"TRUE","FALSE")))</f>
      </c>
      <c r="Y86" s="54">
        <f>IF('Data Entry'!$D89="","",IF($D86+I86+J86=3,"TRUE",IF($D86+I86+J86=6,"TRUE","FALSE")))</f>
      </c>
      <c r="Z86" s="55">
        <f>IF('Data Entry'!K89="","",IF('Data Entry'!$D89="","",IF($D86+M86+N86=3,"TRUE",IF($D86+M86+N86=6,"TRUE","FALSE"))))</f>
      </c>
      <c r="AA86" s="122">
        <f t="shared" si="27"/>
      </c>
      <c r="AB86" s="122">
        <f t="shared" si="28"/>
      </c>
      <c r="AC86" s="122">
        <f t="shared" si="29"/>
      </c>
      <c r="AD86" s="122">
        <f t="shared" si="30"/>
      </c>
      <c r="AE86" s="122">
        <f t="shared" si="31"/>
      </c>
      <c r="AF86" s="122">
        <f t="shared" si="35"/>
      </c>
      <c r="AG86" s="122">
        <f t="shared" si="32"/>
      </c>
      <c r="AH86" s="122">
        <f t="shared" si="33"/>
      </c>
      <c r="AI86" s="122">
        <f t="shared" si="34"/>
      </c>
    </row>
    <row r="87" spans="3:35" ht="12.75">
      <c r="C87" s="21">
        <v>77</v>
      </c>
      <c r="D87" s="36">
        <f>IF('Data Entry'!D90="","",IF('Data Entry'!D90='Data Entry'!$D$8,'Data Entry'!$C$8,'Data Entry'!$C$9))</f>
      </c>
      <c r="E87" s="9">
        <f>IF('Data Entry'!E90="","",IF('Data Entry'!E90='Data Entry'!$D$8,'Data Entry'!$C$8,'Data Entry'!$C$9))</f>
      </c>
      <c r="F87" s="10">
        <f>IF('Data Entry'!F90="","",IF('Data Entry'!F90='Data Entry'!$D$8,'Data Entry'!$C$8,'Data Entry'!$C$9))</f>
      </c>
      <c r="G87" s="9">
        <f t="shared" si="24"/>
      </c>
      <c r="H87" s="10">
        <f>IF('Data Entry'!$D90="","",IF(X87="TRUE",1,0))</f>
      </c>
      <c r="I87" s="9">
        <f>IF('Data Entry'!I90="","",IF('Data Entry'!H90='Data Entry'!$D$8,'Data Entry'!$C$8,'Data Entry'!$C$9))</f>
      </c>
      <c r="J87" s="10">
        <f>IF('Data Entry'!H90="","",IF('Data Entry'!I90='Data Entry'!$D$8,'Data Entry'!$C$8,'Data Entry'!$C$9))</f>
      </c>
      <c r="K87" s="9">
        <f t="shared" si="25"/>
      </c>
      <c r="L87" s="10">
        <f>IF('Data Entry'!$D90="","",IF(Y87="TRUE",1,0))</f>
      </c>
      <c r="M87" s="9">
        <f>IF('Data Entry'!L90="","",IF('Data Entry'!K90='Data Entry'!$D$8,'Data Entry'!$C$8,'Data Entry'!$C$9))</f>
      </c>
      <c r="N87" s="9">
        <f>IF('Data Entry'!K90="","",IF('Data Entry'!L90='Data Entry'!$D$8,'Data Entry'!$C$8,'Data Entry'!$C$9))</f>
      </c>
      <c r="O87" s="9">
        <f t="shared" si="26"/>
      </c>
      <c r="P87" s="10">
        <f>IF('Data Entry'!$D90="","",IF(Z87="TRUE",1,0))</f>
      </c>
      <c r="Q87" s="6">
        <f>IF('Data Entry'!H90="","",IF(M87="",T87,U87))</f>
      </c>
      <c r="R87" s="6">
        <f>IF('Data Entry'!H90="","",IF(M87="",V87,W87))</f>
      </c>
      <c r="T87" s="56">
        <f>IF('Data Entry'!H90="","",IF($E87+$F87+$I87+$J87=4,"TRUE",IF($E87+$F87+$I87+$J87=8,"TRUE","FALSE")))</f>
      </c>
      <c r="U87" s="56">
        <f>IF('Data Entry'!K90="","",IF($E87+$F87+$I87+$J87+$M87+$N87=6,"TRUE",IF($E87+$F87+$I87+$J87+$M87+$N87=12,"TRUE","FALSE")))</f>
      </c>
      <c r="V87" s="56">
        <f>IF('Data Entry'!H90="","",IF($E87+$F87+$I87+$J87+$D87=5,"TRUE",IF($E87+$F87+$I87+$J87+$D87=10,"TRUE","FALSE")))</f>
      </c>
      <c r="W87" s="56">
        <f>IF('Data Entry'!K90="","",IF($E87+$F87+$I87+$J87+$M87+$N87+$D87=7,"TRUE",IF($E87+$F87+$I87+$J87+$M87+$N87+$D87=14,"TRUE","FALSE")))</f>
      </c>
      <c r="X87" s="54">
        <f>IF('Data Entry'!D90="","",IF(Calculations!D87+Calculations!E87+Calculations!F87=3,"TRUE",IF(Calculations!D87+Calculations!E87+Calculations!F87=6,"TRUE","FALSE")))</f>
      </c>
      <c r="Y87" s="54">
        <f>IF('Data Entry'!$D90="","",IF($D87+I87+J87=3,"TRUE",IF($D87+I87+J87=6,"TRUE","FALSE")))</f>
      </c>
      <c r="Z87" s="55">
        <f>IF('Data Entry'!K90="","",IF('Data Entry'!$D90="","",IF($D87+M87+N87=3,"TRUE",IF($D87+M87+N87=6,"TRUE","FALSE"))))</f>
      </c>
      <c r="AA87" s="122">
        <f t="shared" si="27"/>
      </c>
      <c r="AB87" s="122">
        <f t="shared" si="28"/>
      </c>
      <c r="AC87" s="122">
        <f t="shared" si="29"/>
      </c>
      <c r="AD87" s="122">
        <f t="shared" si="30"/>
      </c>
      <c r="AE87" s="122">
        <f t="shared" si="31"/>
      </c>
      <c r="AF87" s="122">
        <f t="shared" si="35"/>
      </c>
      <c r="AG87" s="122">
        <f t="shared" si="32"/>
      </c>
      <c r="AH87" s="122">
        <f t="shared" si="33"/>
      </c>
      <c r="AI87" s="122">
        <f t="shared" si="34"/>
      </c>
    </row>
    <row r="88" spans="3:35" ht="12.75">
      <c r="C88" s="21">
        <v>78</v>
      </c>
      <c r="D88" s="36">
        <f>IF('Data Entry'!D91="","",IF('Data Entry'!D91='Data Entry'!$D$8,'Data Entry'!$C$8,'Data Entry'!$C$9))</f>
      </c>
      <c r="E88" s="9">
        <f>IF('Data Entry'!E91="","",IF('Data Entry'!E91='Data Entry'!$D$8,'Data Entry'!$C$8,'Data Entry'!$C$9))</f>
      </c>
      <c r="F88" s="10">
        <f>IF('Data Entry'!F91="","",IF('Data Entry'!F91='Data Entry'!$D$8,'Data Entry'!$C$8,'Data Entry'!$C$9))</f>
      </c>
      <c r="G88" s="9">
        <f t="shared" si="24"/>
      </c>
      <c r="H88" s="10">
        <f>IF('Data Entry'!$D91="","",IF(X88="TRUE",1,0))</f>
      </c>
      <c r="I88" s="9">
        <f>IF('Data Entry'!I91="","",IF('Data Entry'!H91='Data Entry'!$D$8,'Data Entry'!$C$8,'Data Entry'!$C$9))</f>
      </c>
      <c r="J88" s="10">
        <f>IF('Data Entry'!H91="","",IF('Data Entry'!I91='Data Entry'!$D$8,'Data Entry'!$C$8,'Data Entry'!$C$9))</f>
      </c>
      <c r="K88" s="9">
        <f t="shared" si="25"/>
      </c>
      <c r="L88" s="10">
        <f>IF('Data Entry'!$D91="","",IF(Y88="TRUE",1,0))</f>
      </c>
      <c r="M88" s="9">
        <f>IF('Data Entry'!L91="","",IF('Data Entry'!K91='Data Entry'!$D$8,'Data Entry'!$C$8,'Data Entry'!$C$9))</f>
      </c>
      <c r="N88" s="9">
        <f>IF('Data Entry'!K91="","",IF('Data Entry'!L91='Data Entry'!$D$8,'Data Entry'!$C$8,'Data Entry'!$C$9))</f>
      </c>
      <c r="O88" s="9">
        <f t="shared" si="26"/>
      </c>
      <c r="P88" s="10">
        <f>IF('Data Entry'!$D91="","",IF(Z88="TRUE",1,0))</f>
      </c>
      <c r="Q88" s="6">
        <f>IF('Data Entry'!H91="","",IF(M88="",T88,U88))</f>
      </c>
      <c r="R88" s="6">
        <f>IF('Data Entry'!H91="","",IF(M88="",V88,W88))</f>
      </c>
      <c r="T88" s="56">
        <f>IF('Data Entry'!H91="","",IF($E88+$F88+$I88+$J88=4,"TRUE",IF($E88+$F88+$I88+$J88=8,"TRUE","FALSE")))</f>
      </c>
      <c r="U88" s="56">
        <f>IF('Data Entry'!K91="","",IF($E88+$F88+$I88+$J88+$M88+$N88=6,"TRUE",IF($E88+$F88+$I88+$J88+$M88+$N88=12,"TRUE","FALSE")))</f>
      </c>
      <c r="V88" s="56">
        <f>IF('Data Entry'!H91="","",IF($E88+$F88+$I88+$J88+$D88=5,"TRUE",IF($E88+$F88+$I88+$J88+$D88=10,"TRUE","FALSE")))</f>
      </c>
      <c r="W88" s="56">
        <f>IF('Data Entry'!K91="","",IF($E88+$F88+$I88+$J88+$M88+$N88+$D88=7,"TRUE",IF($E88+$F88+$I88+$J88+$M88+$N88+$D88=14,"TRUE","FALSE")))</f>
      </c>
      <c r="X88" s="54">
        <f>IF('Data Entry'!D91="","",IF(Calculations!D88+Calculations!E88+Calculations!F88=3,"TRUE",IF(Calculations!D88+Calculations!E88+Calculations!F88=6,"TRUE","FALSE")))</f>
      </c>
      <c r="Y88" s="54">
        <f>IF('Data Entry'!$D91="","",IF($D88+I88+J88=3,"TRUE",IF($D88+I88+J88=6,"TRUE","FALSE")))</f>
      </c>
      <c r="Z88" s="55">
        <f>IF('Data Entry'!K91="","",IF('Data Entry'!$D91="","",IF($D88+M88+N88=3,"TRUE",IF($D88+M88+N88=6,"TRUE","FALSE"))))</f>
      </c>
      <c r="AA88" s="122">
        <f t="shared" si="27"/>
      </c>
      <c r="AB88" s="122">
        <f t="shared" si="28"/>
      </c>
      <c r="AC88" s="122">
        <f t="shared" si="29"/>
      </c>
      <c r="AD88" s="122">
        <f t="shared" si="30"/>
      </c>
      <c r="AE88" s="122">
        <f t="shared" si="31"/>
      </c>
      <c r="AF88" s="122">
        <f t="shared" si="35"/>
      </c>
      <c r="AG88" s="122">
        <f t="shared" si="32"/>
      </c>
      <c r="AH88" s="122">
        <f t="shared" si="33"/>
      </c>
      <c r="AI88" s="122">
        <f t="shared" si="34"/>
      </c>
    </row>
    <row r="89" spans="3:35" ht="12.75">
      <c r="C89" s="21">
        <v>79</v>
      </c>
      <c r="D89" s="36">
        <f>IF('Data Entry'!D92="","",IF('Data Entry'!D92='Data Entry'!$D$8,'Data Entry'!$C$8,'Data Entry'!$C$9))</f>
      </c>
      <c r="E89" s="9">
        <f>IF('Data Entry'!E92="","",IF('Data Entry'!E92='Data Entry'!$D$8,'Data Entry'!$C$8,'Data Entry'!$C$9))</f>
      </c>
      <c r="F89" s="10">
        <f>IF('Data Entry'!F92="","",IF('Data Entry'!F92='Data Entry'!$D$8,'Data Entry'!$C$8,'Data Entry'!$C$9))</f>
      </c>
      <c r="G89" s="9">
        <f t="shared" si="24"/>
      </c>
      <c r="H89" s="10">
        <f>IF('Data Entry'!$D92="","",IF(X89="TRUE",1,0))</f>
      </c>
      <c r="I89" s="9">
        <f>IF('Data Entry'!I92="","",IF('Data Entry'!H92='Data Entry'!$D$8,'Data Entry'!$C$8,'Data Entry'!$C$9))</f>
      </c>
      <c r="J89" s="10">
        <f>IF('Data Entry'!H92="","",IF('Data Entry'!I92='Data Entry'!$D$8,'Data Entry'!$C$8,'Data Entry'!$C$9))</f>
      </c>
      <c r="K89" s="9">
        <f t="shared" si="25"/>
      </c>
      <c r="L89" s="10">
        <f>IF('Data Entry'!$D92="","",IF(Y89="TRUE",1,0))</f>
      </c>
      <c r="M89" s="9">
        <f>IF('Data Entry'!L92="","",IF('Data Entry'!K92='Data Entry'!$D$8,'Data Entry'!$C$8,'Data Entry'!$C$9))</f>
      </c>
      <c r="N89" s="9">
        <f>IF('Data Entry'!K92="","",IF('Data Entry'!L92='Data Entry'!$D$8,'Data Entry'!$C$8,'Data Entry'!$C$9))</f>
      </c>
      <c r="O89" s="9">
        <f t="shared" si="26"/>
      </c>
      <c r="P89" s="10">
        <f>IF('Data Entry'!$D92="","",IF(Z89="TRUE",1,0))</f>
      </c>
      <c r="Q89" s="6">
        <f>IF('Data Entry'!H92="","",IF(M89="",T89,U89))</f>
      </c>
      <c r="R89" s="6">
        <f>IF('Data Entry'!H92="","",IF(M89="",V89,W89))</f>
      </c>
      <c r="T89" s="56">
        <f>IF('Data Entry'!H92="","",IF($E89+$F89+$I89+$J89=4,"TRUE",IF($E89+$F89+$I89+$J89=8,"TRUE","FALSE")))</f>
      </c>
      <c r="U89" s="56">
        <f>IF('Data Entry'!K92="","",IF($E89+$F89+$I89+$J89+$M89+$N89=6,"TRUE",IF($E89+$F89+$I89+$J89+$M89+$N89=12,"TRUE","FALSE")))</f>
      </c>
      <c r="V89" s="56">
        <f>IF('Data Entry'!H92="","",IF($E89+$F89+$I89+$J89+$D89=5,"TRUE",IF($E89+$F89+$I89+$J89+$D89=10,"TRUE","FALSE")))</f>
      </c>
      <c r="W89" s="56">
        <f>IF('Data Entry'!K92="","",IF($E89+$F89+$I89+$J89+$M89+$N89+$D89=7,"TRUE",IF($E89+$F89+$I89+$J89+$M89+$N89+$D89=14,"TRUE","FALSE")))</f>
      </c>
      <c r="X89" s="54">
        <f>IF('Data Entry'!D92="","",IF(Calculations!D89+Calculations!E89+Calculations!F89=3,"TRUE",IF(Calculations!D89+Calculations!E89+Calculations!F89=6,"TRUE","FALSE")))</f>
      </c>
      <c r="Y89" s="54">
        <f>IF('Data Entry'!$D92="","",IF($D89+I89+J89=3,"TRUE",IF($D89+I89+J89=6,"TRUE","FALSE")))</f>
      </c>
      <c r="Z89" s="55">
        <f>IF('Data Entry'!K92="","",IF('Data Entry'!$D92="","",IF($D89+M89+N89=3,"TRUE",IF($D89+M89+N89=6,"TRUE","FALSE"))))</f>
      </c>
      <c r="AA89" s="122">
        <f t="shared" si="27"/>
      </c>
      <c r="AB89" s="122">
        <f t="shared" si="28"/>
      </c>
      <c r="AC89" s="122">
        <f t="shared" si="29"/>
      </c>
      <c r="AD89" s="122">
        <f t="shared" si="30"/>
      </c>
      <c r="AE89" s="122">
        <f t="shared" si="31"/>
      </c>
      <c r="AF89" s="122">
        <f t="shared" si="35"/>
      </c>
      <c r="AG89" s="122">
        <f t="shared" si="32"/>
      </c>
      <c r="AH89" s="122">
        <f t="shared" si="33"/>
      </c>
      <c r="AI89" s="122">
        <f t="shared" si="34"/>
      </c>
    </row>
    <row r="90" spans="3:35" ht="12.75">
      <c r="C90" s="21">
        <v>80</v>
      </c>
      <c r="D90" s="36">
        <f>IF('Data Entry'!D93="","",IF('Data Entry'!D93='Data Entry'!$D$8,'Data Entry'!$C$8,'Data Entry'!$C$9))</f>
      </c>
      <c r="E90" s="9">
        <f>IF('Data Entry'!E93="","",IF('Data Entry'!E93='Data Entry'!$D$8,'Data Entry'!$C$8,'Data Entry'!$C$9))</f>
      </c>
      <c r="F90" s="10">
        <f>IF('Data Entry'!F93="","",IF('Data Entry'!F93='Data Entry'!$D$8,'Data Entry'!$C$8,'Data Entry'!$C$9))</f>
      </c>
      <c r="G90" s="9">
        <f t="shared" si="24"/>
      </c>
      <c r="H90" s="10">
        <f>IF('Data Entry'!$D93="","",IF(X90="TRUE",1,0))</f>
      </c>
      <c r="I90" s="9">
        <f>IF('Data Entry'!I93="","",IF('Data Entry'!H93='Data Entry'!$D$8,'Data Entry'!$C$8,'Data Entry'!$C$9))</f>
      </c>
      <c r="J90" s="10">
        <f>IF('Data Entry'!H93="","",IF('Data Entry'!I93='Data Entry'!$D$8,'Data Entry'!$C$8,'Data Entry'!$C$9))</f>
      </c>
      <c r="K90" s="9">
        <f t="shared" si="25"/>
      </c>
      <c r="L90" s="10">
        <f>IF('Data Entry'!$D93="","",IF(Y90="TRUE",1,0))</f>
      </c>
      <c r="M90" s="9">
        <f>IF('Data Entry'!L93="","",IF('Data Entry'!K93='Data Entry'!$D$8,'Data Entry'!$C$8,'Data Entry'!$C$9))</f>
      </c>
      <c r="N90" s="9">
        <f>IF('Data Entry'!K93="","",IF('Data Entry'!L93='Data Entry'!$D$8,'Data Entry'!$C$8,'Data Entry'!$C$9))</f>
      </c>
      <c r="O90" s="9">
        <f t="shared" si="26"/>
      </c>
      <c r="P90" s="10">
        <f>IF('Data Entry'!$D93="","",IF(Z90="TRUE",1,0))</f>
      </c>
      <c r="Q90" s="6">
        <f>IF('Data Entry'!H93="","",IF(M90="",T90,U90))</f>
      </c>
      <c r="R90" s="6">
        <f>IF('Data Entry'!H93="","",IF(M90="",V90,W90))</f>
      </c>
      <c r="T90" s="56">
        <f>IF('Data Entry'!H93="","",IF($E90+$F90+$I90+$J90=4,"TRUE",IF($E90+$F90+$I90+$J90=8,"TRUE","FALSE")))</f>
      </c>
      <c r="U90" s="56">
        <f>IF('Data Entry'!K93="","",IF($E90+$F90+$I90+$J90+$M90+$N90=6,"TRUE",IF($E90+$F90+$I90+$J90+$M90+$N90=12,"TRUE","FALSE")))</f>
      </c>
      <c r="V90" s="56">
        <f>IF('Data Entry'!H93="","",IF($E90+$F90+$I90+$J90+$D90=5,"TRUE",IF($E90+$F90+$I90+$J90+$D90=10,"TRUE","FALSE")))</f>
      </c>
      <c r="W90" s="56">
        <f>IF('Data Entry'!K93="","",IF($E90+$F90+$I90+$J90+$M90+$N90+$D90=7,"TRUE",IF($E90+$F90+$I90+$J90+$M90+$N90+$D90=14,"TRUE","FALSE")))</f>
      </c>
      <c r="X90" s="54">
        <f>IF('Data Entry'!D93="","",IF(Calculations!D90+Calculations!E90+Calculations!F90=3,"TRUE",IF(Calculations!D90+Calculations!E90+Calculations!F90=6,"TRUE","FALSE")))</f>
      </c>
      <c r="Y90" s="54">
        <f>IF('Data Entry'!$D93="","",IF($D90+I90+J90=3,"TRUE",IF($D90+I90+J90=6,"TRUE","FALSE")))</f>
      </c>
      <c r="Z90" s="55">
        <f>IF('Data Entry'!K93="","",IF('Data Entry'!$D93="","",IF($D90+M90+N90=3,"TRUE",IF($D90+M90+N90=6,"TRUE","FALSE"))))</f>
      </c>
      <c r="AA90" s="122">
        <f t="shared" si="27"/>
      </c>
      <c r="AB90" s="122">
        <f t="shared" si="28"/>
      </c>
      <c r="AC90" s="122">
        <f t="shared" si="29"/>
      </c>
      <c r="AD90" s="122">
        <f t="shared" si="30"/>
      </c>
      <c r="AE90" s="122">
        <f t="shared" si="31"/>
      </c>
      <c r="AF90" s="122">
        <f t="shared" si="35"/>
      </c>
      <c r="AG90" s="122">
        <f t="shared" si="32"/>
      </c>
      <c r="AH90" s="122">
        <f t="shared" si="33"/>
      </c>
      <c r="AI90" s="122">
        <f t="shared" si="34"/>
      </c>
    </row>
    <row r="91" spans="3:35" ht="12.75">
      <c r="C91" s="21">
        <v>81</v>
      </c>
      <c r="D91" s="36">
        <f>IF('Data Entry'!D94="","",IF('Data Entry'!D94='Data Entry'!$D$8,'Data Entry'!$C$8,'Data Entry'!$C$9))</f>
      </c>
      <c r="E91" s="9">
        <f>IF('Data Entry'!E94="","",IF('Data Entry'!E94='Data Entry'!$D$8,'Data Entry'!$C$8,'Data Entry'!$C$9))</f>
      </c>
      <c r="F91" s="10">
        <f>IF('Data Entry'!F94="","",IF('Data Entry'!F94='Data Entry'!$D$8,'Data Entry'!$C$8,'Data Entry'!$C$9))</f>
      </c>
      <c r="G91" s="9">
        <f t="shared" si="24"/>
      </c>
      <c r="H91" s="10">
        <f>IF('Data Entry'!$D94="","",IF(X91="TRUE",1,0))</f>
      </c>
      <c r="I91" s="9">
        <f>IF('Data Entry'!I94="","",IF('Data Entry'!H94='Data Entry'!$D$8,'Data Entry'!$C$8,'Data Entry'!$C$9))</f>
      </c>
      <c r="J91" s="10">
        <f>IF('Data Entry'!H94="","",IF('Data Entry'!I94='Data Entry'!$D$8,'Data Entry'!$C$8,'Data Entry'!$C$9))</f>
      </c>
      <c r="K91" s="9">
        <f t="shared" si="25"/>
      </c>
      <c r="L91" s="10">
        <f>IF('Data Entry'!$D94="","",IF(Y91="TRUE",1,0))</f>
      </c>
      <c r="M91" s="9">
        <f>IF('Data Entry'!L94="","",IF('Data Entry'!K94='Data Entry'!$D$8,'Data Entry'!$C$8,'Data Entry'!$C$9))</f>
      </c>
      <c r="N91" s="9">
        <f>IF('Data Entry'!K94="","",IF('Data Entry'!L94='Data Entry'!$D$8,'Data Entry'!$C$8,'Data Entry'!$C$9))</f>
      </c>
      <c r="O91" s="9">
        <f t="shared" si="26"/>
      </c>
      <c r="P91" s="10">
        <f>IF('Data Entry'!$D94="","",IF(Z91="TRUE",1,0))</f>
      </c>
      <c r="Q91" s="6">
        <f>IF('Data Entry'!H94="","",IF(M91="",T91,U91))</f>
      </c>
      <c r="R91" s="6">
        <f>IF('Data Entry'!H94="","",IF(M91="",V91,W91))</f>
      </c>
      <c r="T91" s="56">
        <f>IF('Data Entry'!H94="","",IF($E91+$F91+$I91+$J91=4,"TRUE",IF($E91+$F91+$I91+$J91=8,"TRUE","FALSE")))</f>
      </c>
      <c r="U91" s="56">
        <f>IF('Data Entry'!K94="","",IF($E91+$F91+$I91+$J91+$M91+$N91=6,"TRUE",IF($E91+$F91+$I91+$J91+$M91+$N91=12,"TRUE","FALSE")))</f>
      </c>
      <c r="V91" s="56">
        <f>IF('Data Entry'!H94="","",IF($E91+$F91+$I91+$J91+$D91=5,"TRUE",IF($E91+$F91+$I91+$J91+$D91=10,"TRUE","FALSE")))</f>
      </c>
      <c r="W91" s="56">
        <f>IF('Data Entry'!K94="","",IF($E91+$F91+$I91+$J91+$M91+$N91+$D91=7,"TRUE",IF($E91+$F91+$I91+$J91+$M91+$N91+$D91=14,"TRUE","FALSE")))</f>
      </c>
      <c r="X91" s="54">
        <f>IF('Data Entry'!D94="","",IF(Calculations!D91+Calculations!E91+Calculations!F91=3,"TRUE",IF(Calculations!D91+Calculations!E91+Calculations!F91=6,"TRUE","FALSE")))</f>
      </c>
      <c r="Y91" s="54">
        <f>IF('Data Entry'!$D94="","",IF($D91+I91+J91=3,"TRUE",IF($D91+I91+J91=6,"TRUE","FALSE")))</f>
      </c>
      <c r="Z91" s="55">
        <f>IF('Data Entry'!K94="","",IF('Data Entry'!$D94="","",IF($D91+M91+N91=3,"TRUE",IF($D91+M91+N91=6,"TRUE","FALSE"))))</f>
      </c>
      <c r="AA91" s="122">
        <f t="shared" si="27"/>
      </c>
      <c r="AB91" s="122">
        <f t="shared" si="28"/>
      </c>
      <c r="AC91" s="122">
        <f t="shared" si="29"/>
      </c>
      <c r="AD91" s="122">
        <f t="shared" si="30"/>
      </c>
      <c r="AE91" s="122">
        <f t="shared" si="31"/>
      </c>
      <c r="AF91" s="122">
        <f t="shared" si="35"/>
      </c>
      <c r="AG91" s="122">
        <f t="shared" si="32"/>
      </c>
      <c r="AH91" s="122">
        <f t="shared" si="33"/>
      </c>
      <c r="AI91" s="122">
        <f t="shared" si="34"/>
      </c>
    </row>
    <row r="92" spans="3:35" ht="12.75">
      <c r="C92" s="21">
        <v>82</v>
      </c>
      <c r="D92" s="36">
        <f>IF('Data Entry'!D95="","",IF('Data Entry'!D95='Data Entry'!$D$8,'Data Entry'!$C$8,'Data Entry'!$C$9))</f>
      </c>
      <c r="E92" s="9">
        <f>IF('Data Entry'!E95="","",IF('Data Entry'!E95='Data Entry'!$D$8,'Data Entry'!$C$8,'Data Entry'!$C$9))</f>
      </c>
      <c r="F92" s="10">
        <f>IF('Data Entry'!F95="","",IF('Data Entry'!F95='Data Entry'!$D$8,'Data Entry'!$C$8,'Data Entry'!$C$9))</f>
      </c>
      <c r="G92" s="9">
        <f t="shared" si="24"/>
      </c>
      <c r="H92" s="10">
        <f>IF('Data Entry'!$D95="","",IF(X92="TRUE",1,0))</f>
      </c>
      <c r="I92" s="9">
        <f>IF('Data Entry'!I95="","",IF('Data Entry'!H95='Data Entry'!$D$8,'Data Entry'!$C$8,'Data Entry'!$C$9))</f>
      </c>
      <c r="J92" s="10">
        <f>IF('Data Entry'!H95="","",IF('Data Entry'!I95='Data Entry'!$D$8,'Data Entry'!$C$8,'Data Entry'!$C$9))</f>
      </c>
      <c r="K92" s="9">
        <f t="shared" si="25"/>
      </c>
      <c r="L92" s="10">
        <f>IF('Data Entry'!$D95="","",IF(Y92="TRUE",1,0))</f>
      </c>
      <c r="M92" s="9">
        <f>IF('Data Entry'!L95="","",IF('Data Entry'!K95='Data Entry'!$D$8,'Data Entry'!$C$8,'Data Entry'!$C$9))</f>
      </c>
      <c r="N92" s="9">
        <f>IF('Data Entry'!K95="","",IF('Data Entry'!L95='Data Entry'!$D$8,'Data Entry'!$C$8,'Data Entry'!$C$9))</f>
      </c>
      <c r="O92" s="9">
        <f t="shared" si="26"/>
      </c>
      <c r="P92" s="10">
        <f>IF('Data Entry'!$D95="","",IF(Z92="TRUE",1,0))</f>
      </c>
      <c r="Q92" s="6">
        <f>IF('Data Entry'!H95="","",IF(M92="",T92,U92))</f>
      </c>
      <c r="R92" s="6">
        <f>IF('Data Entry'!H95="","",IF(M92="",V92,W92))</f>
      </c>
      <c r="T92" s="56">
        <f>IF('Data Entry'!H95="","",IF($E92+$F92+$I92+$J92=4,"TRUE",IF($E92+$F92+$I92+$J92=8,"TRUE","FALSE")))</f>
      </c>
      <c r="U92" s="56">
        <f>IF('Data Entry'!K95="","",IF($E92+$F92+$I92+$J92+$M92+$N92=6,"TRUE",IF($E92+$F92+$I92+$J92+$M92+$N92=12,"TRUE","FALSE")))</f>
      </c>
      <c r="V92" s="56">
        <f>IF('Data Entry'!H95="","",IF($E92+$F92+$I92+$J92+$D92=5,"TRUE",IF($E92+$F92+$I92+$J92+$D92=10,"TRUE","FALSE")))</f>
      </c>
      <c r="W92" s="56">
        <f>IF('Data Entry'!K95="","",IF($E92+$F92+$I92+$J92+$M92+$N92+$D92=7,"TRUE",IF($E92+$F92+$I92+$J92+$M92+$N92+$D92=14,"TRUE","FALSE")))</f>
      </c>
      <c r="X92" s="54">
        <f>IF('Data Entry'!D95="","",IF(Calculations!D92+Calculations!E92+Calculations!F92=3,"TRUE",IF(Calculations!D92+Calculations!E92+Calculations!F92=6,"TRUE","FALSE")))</f>
      </c>
      <c r="Y92" s="54">
        <f>IF('Data Entry'!$D95="","",IF($D92+I92+J92=3,"TRUE",IF($D92+I92+J92=6,"TRUE","FALSE")))</f>
      </c>
      <c r="Z92" s="55">
        <f>IF('Data Entry'!K95="","",IF('Data Entry'!$D95="","",IF($D92+M92+N92=3,"TRUE",IF($D92+M92+N92=6,"TRUE","FALSE"))))</f>
      </c>
      <c r="AA92" s="122">
        <f t="shared" si="27"/>
      </c>
      <c r="AB92" s="122">
        <f t="shared" si="28"/>
      </c>
      <c r="AC92" s="122">
        <f t="shared" si="29"/>
      </c>
      <c r="AD92" s="122">
        <f t="shared" si="30"/>
      </c>
      <c r="AE92" s="122">
        <f t="shared" si="31"/>
      </c>
      <c r="AF92" s="122">
        <f t="shared" si="35"/>
      </c>
      <c r="AG92" s="122">
        <f t="shared" si="32"/>
      </c>
      <c r="AH92" s="122">
        <f t="shared" si="33"/>
      </c>
      <c r="AI92" s="122">
        <f t="shared" si="34"/>
      </c>
    </row>
    <row r="93" spans="3:35" ht="12.75">
      <c r="C93" s="21">
        <v>83</v>
      </c>
      <c r="D93" s="36">
        <f>IF('Data Entry'!D96="","",IF('Data Entry'!D96='Data Entry'!$D$8,'Data Entry'!$C$8,'Data Entry'!$C$9))</f>
      </c>
      <c r="E93" s="9">
        <f>IF('Data Entry'!E96="","",IF('Data Entry'!E96='Data Entry'!$D$8,'Data Entry'!$C$8,'Data Entry'!$C$9))</f>
      </c>
      <c r="F93" s="10">
        <f>IF('Data Entry'!F96="","",IF('Data Entry'!F96='Data Entry'!$D$8,'Data Entry'!$C$8,'Data Entry'!$C$9))</f>
      </c>
      <c r="G93" s="9">
        <f t="shared" si="24"/>
      </c>
      <c r="H93" s="10">
        <f>IF('Data Entry'!$D96="","",IF(X93="TRUE",1,0))</f>
      </c>
      <c r="I93" s="9">
        <f>IF('Data Entry'!I96="","",IF('Data Entry'!H96='Data Entry'!$D$8,'Data Entry'!$C$8,'Data Entry'!$C$9))</f>
      </c>
      <c r="J93" s="10">
        <f>IF('Data Entry'!H96="","",IF('Data Entry'!I96='Data Entry'!$D$8,'Data Entry'!$C$8,'Data Entry'!$C$9))</f>
      </c>
      <c r="K93" s="9">
        <f t="shared" si="25"/>
      </c>
      <c r="L93" s="10">
        <f>IF('Data Entry'!$D96="","",IF(Y93="TRUE",1,0))</f>
      </c>
      <c r="M93" s="9">
        <f>IF('Data Entry'!L96="","",IF('Data Entry'!K96='Data Entry'!$D$8,'Data Entry'!$C$8,'Data Entry'!$C$9))</f>
      </c>
      <c r="N93" s="9">
        <f>IF('Data Entry'!K96="","",IF('Data Entry'!L96='Data Entry'!$D$8,'Data Entry'!$C$8,'Data Entry'!$C$9))</f>
      </c>
      <c r="O93" s="9">
        <f t="shared" si="26"/>
      </c>
      <c r="P93" s="10">
        <f>IF('Data Entry'!$D96="","",IF(Z93="TRUE",1,0))</f>
      </c>
      <c r="Q93" s="6">
        <f>IF('Data Entry'!H96="","",IF(M93="",T93,U93))</f>
      </c>
      <c r="R93" s="6">
        <f>IF('Data Entry'!H96="","",IF(M93="",V93,W93))</f>
      </c>
      <c r="T93" s="56">
        <f>IF('Data Entry'!H96="","",IF($E93+$F93+$I93+$J93=4,"TRUE",IF($E93+$F93+$I93+$J93=8,"TRUE","FALSE")))</f>
      </c>
      <c r="U93" s="56">
        <f>IF('Data Entry'!K96="","",IF($E93+$F93+$I93+$J93+$M93+$N93=6,"TRUE",IF($E93+$F93+$I93+$J93+$M93+$N93=12,"TRUE","FALSE")))</f>
      </c>
      <c r="V93" s="56">
        <f>IF('Data Entry'!H96="","",IF($E93+$F93+$I93+$J93+$D93=5,"TRUE",IF($E93+$F93+$I93+$J93+$D93=10,"TRUE","FALSE")))</f>
      </c>
      <c r="W93" s="56">
        <f>IF('Data Entry'!K96="","",IF($E93+$F93+$I93+$J93+$M93+$N93+$D93=7,"TRUE",IF($E93+$F93+$I93+$J93+$M93+$N93+$D93=14,"TRUE","FALSE")))</f>
      </c>
      <c r="X93" s="54">
        <f>IF('Data Entry'!D96="","",IF(Calculations!D93+Calculations!E93+Calculations!F93=3,"TRUE",IF(Calculations!D93+Calculations!E93+Calculations!F93=6,"TRUE","FALSE")))</f>
      </c>
      <c r="Y93" s="54">
        <f>IF('Data Entry'!$D96="","",IF($D93+I93+J93=3,"TRUE",IF($D93+I93+J93=6,"TRUE","FALSE")))</f>
      </c>
      <c r="Z93" s="55">
        <f>IF('Data Entry'!K96="","",IF('Data Entry'!$D96="","",IF($D93+M93+N93=3,"TRUE",IF($D93+M93+N93=6,"TRUE","FALSE"))))</f>
      </c>
      <c r="AA93" s="122">
        <f t="shared" si="27"/>
      </c>
      <c r="AB93" s="122">
        <f t="shared" si="28"/>
      </c>
      <c r="AC93" s="122">
        <f t="shared" si="29"/>
      </c>
      <c r="AD93" s="122">
        <f t="shared" si="30"/>
      </c>
      <c r="AE93" s="122">
        <f t="shared" si="31"/>
      </c>
      <c r="AF93" s="122">
        <f t="shared" si="35"/>
      </c>
      <c r="AG93" s="122">
        <f t="shared" si="32"/>
      </c>
      <c r="AH93" s="122">
        <f t="shared" si="33"/>
      </c>
      <c r="AI93" s="122">
        <f t="shared" si="34"/>
      </c>
    </row>
    <row r="94" spans="3:35" ht="12.75">
      <c r="C94" s="21">
        <v>84</v>
      </c>
      <c r="D94" s="36">
        <f>IF('Data Entry'!D97="","",IF('Data Entry'!D97='Data Entry'!$D$8,'Data Entry'!$C$8,'Data Entry'!$C$9))</f>
      </c>
      <c r="E94" s="9">
        <f>IF('Data Entry'!E97="","",IF('Data Entry'!E97='Data Entry'!$D$8,'Data Entry'!$C$8,'Data Entry'!$C$9))</f>
      </c>
      <c r="F94" s="10">
        <f>IF('Data Entry'!F97="","",IF('Data Entry'!F97='Data Entry'!$D$8,'Data Entry'!$C$8,'Data Entry'!$C$9))</f>
      </c>
      <c r="G94" s="9">
        <f t="shared" si="24"/>
      </c>
      <c r="H94" s="10">
        <f>IF('Data Entry'!$D97="","",IF(X94="TRUE",1,0))</f>
      </c>
      <c r="I94" s="9">
        <f>IF('Data Entry'!I97="","",IF('Data Entry'!H97='Data Entry'!$D$8,'Data Entry'!$C$8,'Data Entry'!$C$9))</f>
      </c>
      <c r="J94" s="10">
        <f>IF('Data Entry'!H97="","",IF('Data Entry'!I97='Data Entry'!$D$8,'Data Entry'!$C$8,'Data Entry'!$C$9))</f>
      </c>
      <c r="K94" s="9">
        <f t="shared" si="25"/>
      </c>
      <c r="L94" s="10">
        <f>IF('Data Entry'!$D97="","",IF(Y94="TRUE",1,0))</f>
      </c>
      <c r="M94" s="9">
        <f>IF('Data Entry'!L97="","",IF('Data Entry'!K97='Data Entry'!$D$8,'Data Entry'!$C$8,'Data Entry'!$C$9))</f>
      </c>
      <c r="N94" s="9">
        <f>IF('Data Entry'!K97="","",IF('Data Entry'!L97='Data Entry'!$D$8,'Data Entry'!$C$8,'Data Entry'!$C$9))</f>
      </c>
      <c r="O94" s="9">
        <f t="shared" si="26"/>
      </c>
      <c r="P94" s="10">
        <f>IF('Data Entry'!$D97="","",IF(Z94="TRUE",1,0))</f>
      </c>
      <c r="Q94" s="6">
        <f>IF('Data Entry'!H97="","",IF(M94="",T94,U94))</f>
      </c>
      <c r="R94" s="6">
        <f>IF('Data Entry'!H97="","",IF(M94="",V94,W94))</f>
      </c>
      <c r="T94" s="56">
        <f>IF('Data Entry'!H97="","",IF($E94+$F94+$I94+$J94=4,"TRUE",IF($E94+$F94+$I94+$J94=8,"TRUE","FALSE")))</f>
      </c>
      <c r="U94" s="56">
        <f>IF('Data Entry'!K97="","",IF($E94+$F94+$I94+$J94+$M94+$N94=6,"TRUE",IF($E94+$F94+$I94+$J94+$M94+$N94=12,"TRUE","FALSE")))</f>
      </c>
      <c r="V94" s="56">
        <f>IF('Data Entry'!H97="","",IF($E94+$F94+$I94+$J94+$D94=5,"TRUE",IF($E94+$F94+$I94+$J94+$D94=10,"TRUE","FALSE")))</f>
      </c>
      <c r="W94" s="56">
        <f>IF('Data Entry'!K97="","",IF($E94+$F94+$I94+$J94+$M94+$N94+$D94=7,"TRUE",IF($E94+$F94+$I94+$J94+$M94+$N94+$D94=14,"TRUE","FALSE")))</f>
      </c>
      <c r="X94" s="54">
        <f>IF('Data Entry'!D97="","",IF(Calculations!D94+Calculations!E94+Calculations!F94=3,"TRUE",IF(Calculations!D94+Calculations!E94+Calculations!F94=6,"TRUE","FALSE")))</f>
      </c>
      <c r="Y94" s="54">
        <f>IF('Data Entry'!$D97="","",IF($D94+I94+J94=3,"TRUE",IF($D94+I94+J94=6,"TRUE","FALSE")))</f>
      </c>
      <c r="Z94" s="55">
        <f>IF('Data Entry'!K97="","",IF('Data Entry'!$D97="","",IF($D94+M94+N94=3,"TRUE",IF($D94+M94+N94=6,"TRUE","FALSE"))))</f>
      </c>
      <c r="AA94" s="122">
        <f t="shared" si="27"/>
      </c>
      <c r="AB94" s="122">
        <f t="shared" si="28"/>
      </c>
      <c r="AC94" s="122">
        <f t="shared" si="29"/>
      </c>
      <c r="AD94" s="122">
        <f t="shared" si="30"/>
      </c>
      <c r="AE94" s="122">
        <f t="shared" si="31"/>
      </c>
      <c r="AF94" s="122">
        <f t="shared" si="35"/>
      </c>
      <c r="AG94" s="122">
        <f t="shared" si="32"/>
      </c>
      <c r="AH94" s="122">
        <f t="shared" si="33"/>
      </c>
      <c r="AI94" s="122">
        <f t="shared" si="34"/>
      </c>
    </row>
    <row r="95" spans="3:35" ht="12.75">
      <c r="C95" s="21">
        <v>85</v>
      </c>
      <c r="D95" s="36">
        <f>IF('Data Entry'!D98="","",IF('Data Entry'!D98='Data Entry'!$D$8,'Data Entry'!$C$8,'Data Entry'!$C$9))</f>
      </c>
      <c r="E95" s="9">
        <f>IF('Data Entry'!E98="","",IF('Data Entry'!E98='Data Entry'!$D$8,'Data Entry'!$C$8,'Data Entry'!$C$9))</f>
      </c>
      <c r="F95" s="10">
        <f>IF('Data Entry'!F98="","",IF('Data Entry'!F98='Data Entry'!$D$8,'Data Entry'!$C$8,'Data Entry'!$C$9))</f>
      </c>
      <c r="G95" s="9">
        <f t="shared" si="24"/>
      </c>
      <c r="H95" s="10">
        <f>IF('Data Entry'!$D98="","",IF(X95="TRUE",1,0))</f>
      </c>
      <c r="I95" s="9">
        <f>IF('Data Entry'!I98="","",IF('Data Entry'!H98='Data Entry'!$D$8,'Data Entry'!$C$8,'Data Entry'!$C$9))</f>
      </c>
      <c r="J95" s="10">
        <f>IF('Data Entry'!H98="","",IF('Data Entry'!I98='Data Entry'!$D$8,'Data Entry'!$C$8,'Data Entry'!$C$9))</f>
      </c>
      <c r="K95" s="9">
        <f t="shared" si="25"/>
      </c>
      <c r="L95" s="10">
        <f>IF('Data Entry'!$D98="","",IF(Y95="TRUE",1,0))</f>
      </c>
      <c r="M95" s="9">
        <f>IF('Data Entry'!L98="","",IF('Data Entry'!K98='Data Entry'!$D$8,'Data Entry'!$C$8,'Data Entry'!$C$9))</f>
      </c>
      <c r="N95" s="9">
        <f>IF('Data Entry'!K98="","",IF('Data Entry'!L98='Data Entry'!$D$8,'Data Entry'!$C$8,'Data Entry'!$C$9))</f>
      </c>
      <c r="O95" s="9">
        <f t="shared" si="26"/>
      </c>
      <c r="P95" s="10">
        <f>IF('Data Entry'!$D98="","",IF(Z95="TRUE",1,0))</f>
      </c>
      <c r="Q95" s="6">
        <f>IF('Data Entry'!H98="","",IF(M95="",T95,U95))</f>
      </c>
      <c r="R95" s="6">
        <f>IF('Data Entry'!H98="","",IF(M95="",V95,W95))</f>
      </c>
      <c r="T95" s="56">
        <f>IF('Data Entry'!H98="","",IF($E95+$F95+$I95+$J95=4,"TRUE",IF($E95+$F95+$I95+$J95=8,"TRUE","FALSE")))</f>
      </c>
      <c r="U95" s="56">
        <f>IF('Data Entry'!K98="","",IF($E95+$F95+$I95+$J95+$M95+$N95=6,"TRUE",IF($E95+$F95+$I95+$J95+$M95+$N95=12,"TRUE","FALSE")))</f>
      </c>
      <c r="V95" s="56">
        <f>IF('Data Entry'!H98="","",IF($E95+$F95+$I95+$J95+$D95=5,"TRUE",IF($E95+$F95+$I95+$J95+$D95=10,"TRUE","FALSE")))</f>
      </c>
      <c r="W95" s="56">
        <f>IF('Data Entry'!K98="","",IF($E95+$F95+$I95+$J95+$M95+$N95+$D95=7,"TRUE",IF($E95+$F95+$I95+$J95+$M95+$N95+$D95=14,"TRUE","FALSE")))</f>
      </c>
      <c r="X95" s="54">
        <f>IF('Data Entry'!D98="","",IF(Calculations!D95+Calculations!E95+Calculations!F95=3,"TRUE",IF(Calculations!D95+Calculations!E95+Calculations!F95=6,"TRUE","FALSE")))</f>
      </c>
      <c r="Y95" s="54">
        <f>IF('Data Entry'!$D98="","",IF($D95+I95+J95=3,"TRUE",IF($D95+I95+J95=6,"TRUE","FALSE")))</f>
      </c>
      <c r="Z95" s="55">
        <f>IF('Data Entry'!K98="","",IF('Data Entry'!$D98="","",IF($D95+M95+N95=3,"TRUE",IF($D95+M95+N95=6,"TRUE","FALSE"))))</f>
      </c>
      <c r="AA95" s="122">
        <f t="shared" si="27"/>
      </c>
      <c r="AB95" s="122">
        <f t="shared" si="28"/>
      </c>
      <c r="AC95" s="122">
        <f t="shared" si="29"/>
      </c>
      <c r="AD95" s="122">
        <f t="shared" si="30"/>
      </c>
      <c r="AE95" s="122">
        <f t="shared" si="31"/>
      </c>
      <c r="AF95" s="122">
        <f t="shared" si="35"/>
      </c>
      <c r="AG95" s="122">
        <f t="shared" si="32"/>
      </c>
      <c r="AH95" s="122">
        <f t="shared" si="33"/>
      </c>
      <c r="AI95" s="122">
        <f t="shared" si="34"/>
      </c>
    </row>
    <row r="96" spans="3:35" ht="12.75">
      <c r="C96" s="21">
        <v>86</v>
      </c>
      <c r="D96" s="36">
        <f>IF('Data Entry'!D99="","",IF('Data Entry'!D99='Data Entry'!$D$8,'Data Entry'!$C$8,'Data Entry'!$C$9))</f>
      </c>
      <c r="E96" s="9">
        <f>IF('Data Entry'!E99="","",IF('Data Entry'!E99='Data Entry'!$D$8,'Data Entry'!$C$8,'Data Entry'!$C$9))</f>
      </c>
      <c r="F96" s="10">
        <f>IF('Data Entry'!F99="","",IF('Data Entry'!F99='Data Entry'!$D$8,'Data Entry'!$C$8,'Data Entry'!$C$9))</f>
      </c>
      <c r="G96" s="9">
        <f t="shared" si="24"/>
      </c>
      <c r="H96" s="10">
        <f>IF('Data Entry'!$D99="","",IF(X96="TRUE",1,0))</f>
      </c>
      <c r="I96" s="9">
        <f>IF('Data Entry'!I99="","",IF('Data Entry'!H99='Data Entry'!$D$8,'Data Entry'!$C$8,'Data Entry'!$C$9))</f>
      </c>
      <c r="J96" s="10">
        <f>IF('Data Entry'!H99="","",IF('Data Entry'!I99='Data Entry'!$D$8,'Data Entry'!$C$8,'Data Entry'!$C$9))</f>
      </c>
      <c r="K96" s="9">
        <f t="shared" si="25"/>
      </c>
      <c r="L96" s="10">
        <f>IF('Data Entry'!$D99="","",IF(Y96="TRUE",1,0))</f>
      </c>
      <c r="M96" s="9">
        <f>IF('Data Entry'!L99="","",IF('Data Entry'!K99='Data Entry'!$D$8,'Data Entry'!$C$8,'Data Entry'!$C$9))</f>
      </c>
      <c r="N96" s="9">
        <f>IF('Data Entry'!K99="","",IF('Data Entry'!L99='Data Entry'!$D$8,'Data Entry'!$C$8,'Data Entry'!$C$9))</f>
      </c>
      <c r="O96" s="9">
        <f t="shared" si="26"/>
      </c>
      <c r="P96" s="10">
        <f>IF('Data Entry'!$D99="","",IF(Z96="TRUE",1,0))</f>
      </c>
      <c r="Q96" s="6">
        <f>IF('Data Entry'!H99="","",IF(M96="",T96,U96))</f>
      </c>
      <c r="R96" s="6">
        <f>IF('Data Entry'!H99="","",IF(M96="",V96,W96))</f>
      </c>
      <c r="T96" s="56">
        <f>IF('Data Entry'!H99="","",IF($E96+$F96+$I96+$J96=4,"TRUE",IF($E96+$F96+$I96+$J96=8,"TRUE","FALSE")))</f>
      </c>
      <c r="U96" s="56">
        <f>IF('Data Entry'!K99="","",IF($E96+$F96+$I96+$J96+$M96+$N96=6,"TRUE",IF($E96+$F96+$I96+$J96+$M96+$N96=12,"TRUE","FALSE")))</f>
      </c>
      <c r="V96" s="56">
        <f>IF('Data Entry'!H99="","",IF($E96+$F96+$I96+$J96+$D96=5,"TRUE",IF($E96+$F96+$I96+$J96+$D96=10,"TRUE","FALSE")))</f>
      </c>
      <c r="W96" s="56">
        <f>IF('Data Entry'!K99="","",IF($E96+$F96+$I96+$J96+$M96+$N96+$D96=7,"TRUE",IF($E96+$F96+$I96+$J96+$M96+$N96+$D96=14,"TRUE","FALSE")))</f>
      </c>
      <c r="X96" s="54">
        <f>IF('Data Entry'!D99="","",IF(Calculations!D96+Calculations!E96+Calculations!F96=3,"TRUE",IF(Calculations!D96+Calculations!E96+Calculations!F96=6,"TRUE","FALSE")))</f>
      </c>
      <c r="Y96" s="54">
        <f>IF('Data Entry'!$D99="","",IF($D96+I96+J96=3,"TRUE",IF($D96+I96+J96=6,"TRUE","FALSE")))</f>
      </c>
      <c r="Z96" s="55">
        <f>IF('Data Entry'!K99="","",IF('Data Entry'!$D99="","",IF($D96+M96+N96=3,"TRUE",IF($D96+M96+N96=6,"TRUE","FALSE"))))</f>
      </c>
      <c r="AA96" s="122">
        <f t="shared" si="27"/>
      </c>
      <c r="AB96" s="122">
        <f t="shared" si="28"/>
      </c>
      <c r="AC96" s="122">
        <f t="shared" si="29"/>
      </c>
      <c r="AD96" s="122">
        <f t="shared" si="30"/>
      </c>
      <c r="AE96" s="122">
        <f t="shared" si="31"/>
      </c>
      <c r="AF96" s="122">
        <f t="shared" si="35"/>
      </c>
      <c r="AG96" s="122">
        <f t="shared" si="32"/>
      </c>
      <c r="AH96" s="122">
        <f t="shared" si="33"/>
      </c>
      <c r="AI96" s="122">
        <f t="shared" si="34"/>
      </c>
    </row>
    <row r="97" spans="3:35" ht="12.75">
      <c r="C97" s="21">
        <v>87</v>
      </c>
      <c r="D97" s="36">
        <f>IF('Data Entry'!D100="","",IF('Data Entry'!D100='Data Entry'!$D$8,'Data Entry'!$C$8,'Data Entry'!$C$9))</f>
      </c>
      <c r="E97" s="9">
        <f>IF('Data Entry'!E100="","",IF('Data Entry'!E100='Data Entry'!$D$8,'Data Entry'!$C$8,'Data Entry'!$C$9))</f>
      </c>
      <c r="F97" s="10">
        <f>IF('Data Entry'!F100="","",IF('Data Entry'!F100='Data Entry'!$D$8,'Data Entry'!$C$8,'Data Entry'!$C$9))</f>
      </c>
      <c r="G97" s="9">
        <f t="shared" si="24"/>
      </c>
      <c r="H97" s="10">
        <f>IF('Data Entry'!$D100="","",IF(X97="TRUE",1,0))</f>
      </c>
      <c r="I97" s="9">
        <f>IF('Data Entry'!I100="","",IF('Data Entry'!H100='Data Entry'!$D$8,'Data Entry'!$C$8,'Data Entry'!$C$9))</f>
      </c>
      <c r="J97" s="10">
        <f>IF('Data Entry'!H100="","",IF('Data Entry'!I100='Data Entry'!$D$8,'Data Entry'!$C$8,'Data Entry'!$C$9))</f>
      </c>
      <c r="K97" s="9">
        <f t="shared" si="25"/>
      </c>
      <c r="L97" s="10">
        <f>IF('Data Entry'!$D100="","",IF(Y97="TRUE",1,0))</f>
      </c>
      <c r="M97" s="9">
        <f>IF('Data Entry'!L100="","",IF('Data Entry'!K100='Data Entry'!$D$8,'Data Entry'!$C$8,'Data Entry'!$C$9))</f>
      </c>
      <c r="N97" s="9">
        <f>IF('Data Entry'!K100="","",IF('Data Entry'!L100='Data Entry'!$D$8,'Data Entry'!$C$8,'Data Entry'!$C$9))</f>
      </c>
      <c r="O97" s="9">
        <f t="shared" si="26"/>
      </c>
      <c r="P97" s="10">
        <f>IF('Data Entry'!$D100="","",IF(Z97="TRUE",1,0))</f>
      </c>
      <c r="Q97" s="6">
        <f>IF('Data Entry'!H100="","",IF(M97="",T97,U97))</f>
      </c>
      <c r="R97" s="6">
        <f>IF('Data Entry'!H100="","",IF(M97="",V97,W97))</f>
      </c>
      <c r="T97" s="56">
        <f>IF('Data Entry'!H100="","",IF($E97+$F97+$I97+$J97=4,"TRUE",IF($E97+$F97+$I97+$J97=8,"TRUE","FALSE")))</f>
      </c>
      <c r="U97" s="56">
        <f>IF('Data Entry'!K100="","",IF($E97+$F97+$I97+$J97+$M97+$N97=6,"TRUE",IF($E97+$F97+$I97+$J97+$M97+$N97=12,"TRUE","FALSE")))</f>
      </c>
      <c r="V97" s="56">
        <f>IF('Data Entry'!H100="","",IF($E97+$F97+$I97+$J97+$D97=5,"TRUE",IF($E97+$F97+$I97+$J97+$D97=10,"TRUE","FALSE")))</f>
      </c>
      <c r="W97" s="56">
        <f>IF('Data Entry'!K100="","",IF($E97+$F97+$I97+$J97+$M97+$N97+$D97=7,"TRUE",IF($E97+$F97+$I97+$J97+$M97+$N97+$D97=14,"TRUE","FALSE")))</f>
      </c>
      <c r="X97" s="54">
        <f>IF('Data Entry'!D100="","",IF(Calculations!D97+Calculations!E97+Calculations!F97=3,"TRUE",IF(Calculations!D97+Calculations!E97+Calculations!F97=6,"TRUE","FALSE")))</f>
      </c>
      <c r="Y97" s="54">
        <f>IF('Data Entry'!$D100="","",IF($D97+I97+J97=3,"TRUE",IF($D97+I97+J97=6,"TRUE","FALSE")))</f>
      </c>
      <c r="Z97" s="55">
        <f>IF('Data Entry'!K100="","",IF('Data Entry'!$D100="","",IF($D97+M97+N97=3,"TRUE",IF($D97+M97+N97=6,"TRUE","FALSE"))))</f>
      </c>
      <c r="AA97" s="122">
        <f t="shared" si="27"/>
      </c>
      <c r="AB97" s="122">
        <f t="shared" si="28"/>
      </c>
      <c r="AC97" s="122">
        <f t="shared" si="29"/>
      </c>
      <c r="AD97" s="122">
        <f t="shared" si="30"/>
      </c>
      <c r="AE97" s="122">
        <f t="shared" si="31"/>
      </c>
      <c r="AF97" s="122">
        <f t="shared" si="35"/>
      </c>
      <c r="AG97" s="122">
        <f t="shared" si="32"/>
      </c>
      <c r="AH97" s="122">
        <f t="shared" si="33"/>
      </c>
      <c r="AI97" s="122">
        <f t="shared" si="34"/>
      </c>
    </row>
    <row r="98" spans="3:35" ht="12.75">
      <c r="C98" s="21">
        <v>88</v>
      </c>
      <c r="D98" s="36">
        <f>IF('Data Entry'!D101="","",IF('Data Entry'!D101='Data Entry'!$D$8,'Data Entry'!$C$8,'Data Entry'!$C$9))</f>
      </c>
      <c r="E98" s="9">
        <f>IF('Data Entry'!E101="","",IF('Data Entry'!E101='Data Entry'!$D$8,'Data Entry'!$C$8,'Data Entry'!$C$9))</f>
      </c>
      <c r="F98" s="10">
        <f>IF('Data Entry'!F101="","",IF('Data Entry'!F101='Data Entry'!$D$8,'Data Entry'!$C$8,'Data Entry'!$C$9))</f>
      </c>
      <c r="G98" s="9">
        <f t="shared" si="24"/>
      </c>
      <c r="H98" s="10">
        <f>IF('Data Entry'!$D101="","",IF(X98="TRUE",1,0))</f>
      </c>
      <c r="I98" s="9">
        <f>IF('Data Entry'!I101="","",IF('Data Entry'!H101='Data Entry'!$D$8,'Data Entry'!$C$8,'Data Entry'!$C$9))</f>
      </c>
      <c r="J98" s="10">
        <f>IF('Data Entry'!H101="","",IF('Data Entry'!I101='Data Entry'!$D$8,'Data Entry'!$C$8,'Data Entry'!$C$9))</f>
      </c>
      <c r="K98" s="9">
        <f t="shared" si="25"/>
      </c>
      <c r="L98" s="10">
        <f>IF('Data Entry'!$D101="","",IF(Y98="TRUE",1,0))</f>
      </c>
      <c r="M98" s="9">
        <f>IF('Data Entry'!L101="","",IF('Data Entry'!K101='Data Entry'!$D$8,'Data Entry'!$C$8,'Data Entry'!$C$9))</f>
      </c>
      <c r="N98" s="9">
        <f>IF('Data Entry'!K101="","",IF('Data Entry'!L101='Data Entry'!$D$8,'Data Entry'!$C$8,'Data Entry'!$C$9))</f>
      </c>
      <c r="O98" s="9">
        <f t="shared" si="26"/>
      </c>
      <c r="P98" s="10">
        <f>IF('Data Entry'!$D101="","",IF(Z98="TRUE",1,0))</f>
      </c>
      <c r="Q98" s="6">
        <f>IF('Data Entry'!H101="","",IF(M98="",T98,U98))</f>
      </c>
      <c r="R98" s="6">
        <f>IF('Data Entry'!H101="","",IF(M98="",V98,W98))</f>
      </c>
      <c r="T98" s="56">
        <f>IF('Data Entry'!H101="","",IF($E98+$F98+$I98+$J98=4,"TRUE",IF($E98+$F98+$I98+$J98=8,"TRUE","FALSE")))</f>
      </c>
      <c r="U98" s="56">
        <f>IF('Data Entry'!K101="","",IF($E98+$F98+$I98+$J98+$M98+$N98=6,"TRUE",IF($E98+$F98+$I98+$J98+$M98+$N98=12,"TRUE","FALSE")))</f>
      </c>
      <c r="V98" s="56">
        <f>IF('Data Entry'!H101="","",IF($E98+$F98+$I98+$J98+$D98=5,"TRUE",IF($E98+$F98+$I98+$J98+$D98=10,"TRUE","FALSE")))</f>
      </c>
      <c r="W98" s="56">
        <f>IF('Data Entry'!K101="","",IF($E98+$F98+$I98+$J98+$M98+$N98+$D98=7,"TRUE",IF($E98+$F98+$I98+$J98+$M98+$N98+$D98=14,"TRUE","FALSE")))</f>
      </c>
      <c r="X98" s="54">
        <f>IF('Data Entry'!D101="","",IF(Calculations!D98+Calculations!E98+Calculations!F98=3,"TRUE",IF(Calculations!D98+Calculations!E98+Calculations!F98=6,"TRUE","FALSE")))</f>
      </c>
      <c r="Y98" s="54">
        <f>IF('Data Entry'!$D101="","",IF($D98+I98+J98=3,"TRUE",IF($D98+I98+J98=6,"TRUE","FALSE")))</f>
      </c>
      <c r="Z98" s="55">
        <f>IF('Data Entry'!K101="","",IF('Data Entry'!$D101="","",IF($D98+M98+N98=3,"TRUE",IF($D98+M98+N98=6,"TRUE","FALSE"))))</f>
      </c>
      <c r="AA98" s="122">
        <f t="shared" si="27"/>
      </c>
      <c r="AB98" s="122">
        <f t="shared" si="28"/>
      </c>
      <c r="AC98" s="122">
        <f t="shared" si="29"/>
      </c>
      <c r="AD98" s="122">
        <f t="shared" si="30"/>
      </c>
      <c r="AE98" s="122">
        <f t="shared" si="31"/>
      </c>
      <c r="AF98" s="122">
        <f t="shared" si="35"/>
      </c>
      <c r="AG98" s="122">
        <f t="shared" si="32"/>
      </c>
      <c r="AH98" s="122">
        <f t="shared" si="33"/>
      </c>
      <c r="AI98" s="122">
        <f t="shared" si="34"/>
      </c>
    </row>
    <row r="99" spans="3:35" ht="12.75">
      <c r="C99" s="21">
        <v>89</v>
      </c>
      <c r="D99" s="36">
        <f>IF('Data Entry'!D102="","",IF('Data Entry'!D102='Data Entry'!$D$8,'Data Entry'!$C$8,'Data Entry'!$C$9))</f>
      </c>
      <c r="E99" s="9">
        <f>IF('Data Entry'!E102="","",IF('Data Entry'!E102='Data Entry'!$D$8,'Data Entry'!$C$8,'Data Entry'!$C$9))</f>
      </c>
      <c r="F99" s="10">
        <f>IF('Data Entry'!F102="","",IF('Data Entry'!F102='Data Entry'!$D$8,'Data Entry'!$C$8,'Data Entry'!$C$9))</f>
      </c>
      <c r="G99" s="9">
        <f t="shared" si="24"/>
      </c>
      <c r="H99" s="10">
        <f>IF('Data Entry'!$D102="","",IF(X99="TRUE",1,0))</f>
      </c>
      <c r="I99" s="9">
        <f>IF('Data Entry'!I102="","",IF('Data Entry'!H102='Data Entry'!$D$8,'Data Entry'!$C$8,'Data Entry'!$C$9))</f>
      </c>
      <c r="J99" s="10">
        <f>IF('Data Entry'!H102="","",IF('Data Entry'!I102='Data Entry'!$D$8,'Data Entry'!$C$8,'Data Entry'!$C$9))</f>
      </c>
      <c r="K99" s="9">
        <f t="shared" si="25"/>
      </c>
      <c r="L99" s="10">
        <f>IF('Data Entry'!$D102="","",IF(Y99="TRUE",1,0))</f>
      </c>
      <c r="M99" s="9">
        <f>IF('Data Entry'!L102="","",IF('Data Entry'!K102='Data Entry'!$D$8,'Data Entry'!$C$8,'Data Entry'!$C$9))</f>
      </c>
      <c r="N99" s="9">
        <f>IF('Data Entry'!K102="","",IF('Data Entry'!L102='Data Entry'!$D$8,'Data Entry'!$C$8,'Data Entry'!$C$9))</f>
      </c>
      <c r="O99" s="9">
        <f t="shared" si="26"/>
      </c>
      <c r="P99" s="10">
        <f>IF('Data Entry'!$D102="","",IF(Z99="TRUE",1,0))</f>
      </c>
      <c r="Q99" s="6">
        <f>IF('Data Entry'!H102="","",IF(M99="",T99,U99))</f>
      </c>
      <c r="R99" s="6">
        <f>IF('Data Entry'!H102="","",IF(M99="",V99,W99))</f>
      </c>
      <c r="T99" s="56">
        <f>IF('Data Entry'!H102="","",IF($E99+$F99+$I99+$J99=4,"TRUE",IF($E99+$F99+$I99+$J99=8,"TRUE","FALSE")))</f>
      </c>
      <c r="U99" s="56">
        <f>IF('Data Entry'!K102="","",IF($E99+$F99+$I99+$J99+$M99+$N99=6,"TRUE",IF($E99+$F99+$I99+$J99+$M99+$N99=12,"TRUE","FALSE")))</f>
      </c>
      <c r="V99" s="56">
        <f>IF('Data Entry'!H102="","",IF($E99+$F99+$I99+$J99+$D99=5,"TRUE",IF($E99+$F99+$I99+$J99+$D99=10,"TRUE","FALSE")))</f>
      </c>
      <c r="W99" s="56">
        <f>IF('Data Entry'!K102="","",IF($E99+$F99+$I99+$J99+$M99+$N99+$D99=7,"TRUE",IF($E99+$F99+$I99+$J99+$M99+$N99+$D99=14,"TRUE","FALSE")))</f>
      </c>
      <c r="X99" s="54">
        <f>IF('Data Entry'!D102="","",IF(Calculations!D99+Calculations!E99+Calculations!F99=3,"TRUE",IF(Calculations!D99+Calculations!E99+Calculations!F99=6,"TRUE","FALSE")))</f>
      </c>
      <c r="Y99" s="54">
        <f>IF('Data Entry'!$D102="","",IF($D99+I99+J99=3,"TRUE",IF($D99+I99+J99=6,"TRUE","FALSE")))</f>
      </c>
      <c r="Z99" s="55">
        <f>IF('Data Entry'!K102="","",IF('Data Entry'!$D102="","",IF($D99+M99+N99=3,"TRUE",IF($D99+M99+N99=6,"TRUE","FALSE"))))</f>
      </c>
      <c r="AA99" s="122">
        <f t="shared" si="27"/>
      </c>
      <c r="AB99" s="122">
        <f t="shared" si="28"/>
      </c>
      <c r="AC99" s="122">
        <f t="shared" si="29"/>
      </c>
      <c r="AD99" s="122">
        <f t="shared" si="30"/>
      </c>
      <c r="AE99" s="122">
        <f t="shared" si="31"/>
      </c>
      <c r="AF99" s="122">
        <f t="shared" si="35"/>
      </c>
      <c r="AG99" s="122">
        <f t="shared" si="32"/>
      </c>
      <c r="AH99" s="122">
        <f t="shared" si="33"/>
      </c>
      <c r="AI99" s="122">
        <f t="shared" si="34"/>
      </c>
    </row>
    <row r="100" spans="3:35" ht="12.75">
      <c r="C100" s="21">
        <v>90</v>
      </c>
      <c r="D100" s="36">
        <f>IF('Data Entry'!D103="","",IF('Data Entry'!D103='Data Entry'!$D$8,'Data Entry'!$C$8,'Data Entry'!$C$9))</f>
      </c>
      <c r="E100" s="9">
        <f>IF('Data Entry'!E103="","",IF('Data Entry'!E103='Data Entry'!$D$8,'Data Entry'!$C$8,'Data Entry'!$C$9))</f>
      </c>
      <c r="F100" s="10">
        <f>IF('Data Entry'!F103="","",IF('Data Entry'!F103='Data Entry'!$D$8,'Data Entry'!$C$8,'Data Entry'!$C$9))</f>
      </c>
      <c r="G100" s="9">
        <f t="shared" si="24"/>
      </c>
      <c r="H100" s="10">
        <f>IF('Data Entry'!$D103="","",IF(X100="TRUE",1,0))</f>
      </c>
      <c r="I100" s="9">
        <f>IF('Data Entry'!I103="","",IF('Data Entry'!H103='Data Entry'!$D$8,'Data Entry'!$C$8,'Data Entry'!$C$9))</f>
      </c>
      <c r="J100" s="10">
        <f>IF('Data Entry'!H103="","",IF('Data Entry'!I103='Data Entry'!$D$8,'Data Entry'!$C$8,'Data Entry'!$C$9))</f>
      </c>
      <c r="K100" s="9">
        <f t="shared" si="25"/>
      </c>
      <c r="L100" s="10">
        <f>IF('Data Entry'!$D103="","",IF(Y100="TRUE",1,0))</f>
      </c>
      <c r="M100" s="9">
        <f>IF('Data Entry'!L103="","",IF('Data Entry'!K103='Data Entry'!$D$8,'Data Entry'!$C$8,'Data Entry'!$C$9))</f>
      </c>
      <c r="N100" s="9">
        <f>IF('Data Entry'!K103="","",IF('Data Entry'!L103='Data Entry'!$D$8,'Data Entry'!$C$8,'Data Entry'!$C$9))</f>
      </c>
      <c r="O100" s="9">
        <f t="shared" si="26"/>
      </c>
      <c r="P100" s="10">
        <f>IF('Data Entry'!$D103="","",IF(Z100="TRUE",1,0))</f>
      </c>
      <c r="Q100" s="6">
        <f>IF('Data Entry'!H103="","",IF(M100="",T100,U100))</f>
      </c>
      <c r="R100" s="6">
        <f>IF('Data Entry'!H103="","",IF(M100="",V100,W100))</f>
      </c>
      <c r="T100" s="56">
        <f>IF('Data Entry'!H103="","",IF($E100+$F100+$I100+$J100=4,"TRUE",IF($E100+$F100+$I100+$J100=8,"TRUE","FALSE")))</f>
      </c>
      <c r="U100" s="56">
        <f>IF('Data Entry'!K103="","",IF($E100+$F100+$I100+$J100+$M100+$N100=6,"TRUE",IF($E100+$F100+$I100+$J100+$M100+$N100=12,"TRUE","FALSE")))</f>
      </c>
      <c r="V100" s="56">
        <f>IF('Data Entry'!H103="","",IF($E100+$F100+$I100+$J100+$D100=5,"TRUE",IF($E100+$F100+$I100+$J100+$D100=10,"TRUE","FALSE")))</f>
      </c>
      <c r="W100" s="56">
        <f>IF('Data Entry'!K103="","",IF($E100+$F100+$I100+$J100+$M100+$N100+$D100=7,"TRUE",IF($E100+$F100+$I100+$J100+$M100+$N100+$D100=14,"TRUE","FALSE")))</f>
      </c>
      <c r="X100" s="54">
        <f>IF('Data Entry'!D103="","",IF(Calculations!D100+Calculations!E100+Calculations!F100=3,"TRUE",IF(Calculations!D100+Calculations!E100+Calculations!F100=6,"TRUE","FALSE")))</f>
      </c>
      <c r="Y100" s="54">
        <f>IF('Data Entry'!$D103="","",IF($D100+I100+J100=3,"TRUE",IF($D100+I100+J100=6,"TRUE","FALSE")))</f>
      </c>
      <c r="Z100" s="55">
        <f>IF('Data Entry'!K103="","",IF('Data Entry'!$D103="","",IF($D100+M100+N100=3,"TRUE",IF($D100+M100+N100=6,"TRUE","FALSE"))))</f>
      </c>
      <c r="AA100" s="122">
        <f t="shared" si="27"/>
      </c>
      <c r="AB100" s="122">
        <f t="shared" si="28"/>
      </c>
      <c r="AC100" s="122">
        <f t="shared" si="29"/>
      </c>
      <c r="AD100" s="122">
        <f t="shared" si="30"/>
      </c>
      <c r="AE100" s="122">
        <f t="shared" si="31"/>
      </c>
      <c r="AF100" s="122">
        <f t="shared" si="35"/>
      </c>
      <c r="AG100" s="122">
        <f t="shared" si="32"/>
      </c>
      <c r="AH100" s="122">
        <f t="shared" si="33"/>
      </c>
      <c r="AI100" s="122">
        <f t="shared" si="34"/>
      </c>
    </row>
    <row r="101" spans="3:35" ht="12.75">
      <c r="C101" s="21">
        <v>91</v>
      </c>
      <c r="D101" s="36">
        <f>IF('Data Entry'!D104="","",IF('Data Entry'!D104='Data Entry'!$D$8,'Data Entry'!$C$8,'Data Entry'!$C$9))</f>
      </c>
      <c r="E101" s="9">
        <f>IF('Data Entry'!E104="","",IF('Data Entry'!E104='Data Entry'!$D$8,'Data Entry'!$C$8,'Data Entry'!$C$9))</f>
      </c>
      <c r="F101" s="10">
        <f>IF('Data Entry'!F104="","",IF('Data Entry'!F104='Data Entry'!$D$8,'Data Entry'!$C$8,'Data Entry'!$C$9))</f>
      </c>
      <c r="G101" s="9">
        <f t="shared" si="24"/>
      </c>
      <c r="H101" s="10">
        <f>IF('Data Entry'!$D104="","",IF(X101="TRUE",1,0))</f>
      </c>
      <c r="I101" s="9">
        <f>IF('Data Entry'!I104="","",IF('Data Entry'!H104='Data Entry'!$D$8,'Data Entry'!$C$8,'Data Entry'!$C$9))</f>
      </c>
      <c r="J101" s="10">
        <f>IF('Data Entry'!H104="","",IF('Data Entry'!I104='Data Entry'!$D$8,'Data Entry'!$C$8,'Data Entry'!$C$9))</f>
      </c>
      <c r="K101" s="9">
        <f t="shared" si="25"/>
      </c>
      <c r="L101" s="10">
        <f>IF('Data Entry'!$D104="","",IF(Y101="TRUE",1,0))</f>
      </c>
      <c r="M101" s="9">
        <f>IF('Data Entry'!L104="","",IF('Data Entry'!K104='Data Entry'!$D$8,'Data Entry'!$C$8,'Data Entry'!$C$9))</f>
      </c>
      <c r="N101" s="9">
        <f>IF('Data Entry'!K104="","",IF('Data Entry'!L104='Data Entry'!$D$8,'Data Entry'!$C$8,'Data Entry'!$C$9))</f>
      </c>
      <c r="O101" s="9">
        <f t="shared" si="26"/>
      </c>
      <c r="P101" s="10">
        <f>IF('Data Entry'!$D104="","",IF(Z101="TRUE",1,0))</f>
      </c>
      <c r="Q101" s="6">
        <f>IF('Data Entry'!H104="","",IF(M101="",T101,U101))</f>
      </c>
      <c r="R101" s="6">
        <f>IF('Data Entry'!H104="","",IF(M101="",V101,W101))</f>
      </c>
      <c r="T101" s="56">
        <f>IF('Data Entry'!H104="","",IF($E101+$F101+$I101+$J101=4,"TRUE",IF($E101+$F101+$I101+$J101=8,"TRUE","FALSE")))</f>
      </c>
      <c r="U101" s="56">
        <f>IF('Data Entry'!K104="","",IF($E101+$F101+$I101+$J101+$M101+$N101=6,"TRUE",IF($E101+$F101+$I101+$J101+$M101+$N101=12,"TRUE","FALSE")))</f>
      </c>
      <c r="V101" s="56">
        <f>IF('Data Entry'!H104="","",IF($E101+$F101+$I101+$J101+$D101=5,"TRUE",IF($E101+$F101+$I101+$J101+$D101=10,"TRUE","FALSE")))</f>
      </c>
      <c r="W101" s="56">
        <f>IF('Data Entry'!K104="","",IF($E101+$F101+$I101+$J101+$M101+$N101+$D101=7,"TRUE",IF($E101+$F101+$I101+$J101+$M101+$N101+$D101=14,"TRUE","FALSE")))</f>
      </c>
      <c r="X101" s="54">
        <f>IF('Data Entry'!D104="","",IF(Calculations!D101+Calculations!E101+Calculations!F101=3,"TRUE",IF(Calculations!D101+Calculations!E101+Calculations!F101=6,"TRUE","FALSE")))</f>
      </c>
      <c r="Y101" s="54">
        <f>IF('Data Entry'!$D104="","",IF($D101+I101+J101=3,"TRUE",IF($D101+I101+J101=6,"TRUE","FALSE")))</f>
      </c>
      <c r="Z101" s="55">
        <f>IF('Data Entry'!K104="","",IF('Data Entry'!$D104="","",IF($D101+M101+N101=3,"TRUE",IF($D101+M101+N101=6,"TRUE","FALSE"))))</f>
      </c>
      <c r="AA101" s="122">
        <f t="shared" si="27"/>
      </c>
      <c r="AB101" s="122">
        <f t="shared" si="28"/>
      </c>
      <c r="AC101" s="122">
        <f t="shared" si="29"/>
      </c>
      <c r="AD101" s="122">
        <f t="shared" si="30"/>
      </c>
      <c r="AE101" s="122">
        <f t="shared" si="31"/>
      </c>
      <c r="AF101" s="122">
        <f t="shared" si="35"/>
      </c>
      <c r="AG101" s="122">
        <f t="shared" si="32"/>
      </c>
      <c r="AH101" s="122">
        <f t="shared" si="33"/>
      </c>
      <c r="AI101" s="122">
        <f t="shared" si="34"/>
      </c>
    </row>
    <row r="102" spans="3:35" ht="12.75">
      <c r="C102" s="21">
        <v>92</v>
      </c>
      <c r="D102" s="36">
        <f>IF('Data Entry'!D105="","",IF('Data Entry'!D105='Data Entry'!$D$8,'Data Entry'!$C$8,'Data Entry'!$C$9))</f>
      </c>
      <c r="E102" s="9">
        <f>IF('Data Entry'!E105="","",IF('Data Entry'!E105='Data Entry'!$D$8,'Data Entry'!$C$8,'Data Entry'!$C$9))</f>
      </c>
      <c r="F102" s="10">
        <f>IF('Data Entry'!F105="","",IF('Data Entry'!F105='Data Entry'!$D$8,'Data Entry'!$C$8,'Data Entry'!$C$9))</f>
      </c>
      <c r="G102" s="9">
        <f t="shared" si="24"/>
      </c>
      <c r="H102" s="10">
        <f>IF('Data Entry'!$D105="","",IF(X102="TRUE",1,0))</f>
      </c>
      <c r="I102" s="9">
        <f>IF('Data Entry'!I105="","",IF('Data Entry'!H105='Data Entry'!$D$8,'Data Entry'!$C$8,'Data Entry'!$C$9))</f>
      </c>
      <c r="J102" s="10">
        <f>IF('Data Entry'!H105="","",IF('Data Entry'!I105='Data Entry'!$D$8,'Data Entry'!$C$8,'Data Entry'!$C$9))</f>
      </c>
      <c r="K102" s="9">
        <f t="shared" si="25"/>
      </c>
      <c r="L102" s="10">
        <f>IF('Data Entry'!$D105="","",IF(Y102="TRUE",1,0))</f>
      </c>
      <c r="M102" s="9">
        <f>IF('Data Entry'!L105="","",IF('Data Entry'!K105='Data Entry'!$D$8,'Data Entry'!$C$8,'Data Entry'!$C$9))</f>
      </c>
      <c r="N102" s="9">
        <f>IF('Data Entry'!K105="","",IF('Data Entry'!L105='Data Entry'!$D$8,'Data Entry'!$C$8,'Data Entry'!$C$9))</f>
      </c>
      <c r="O102" s="9">
        <f t="shared" si="26"/>
      </c>
      <c r="P102" s="10">
        <f>IF('Data Entry'!$D105="","",IF(Z102="TRUE",1,0))</f>
      </c>
      <c r="Q102" s="6">
        <f>IF('Data Entry'!H105="","",IF(M102="",T102,U102))</f>
      </c>
      <c r="R102" s="6">
        <f>IF('Data Entry'!H105="","",IF(M102="",V102,W102))</f>
      </c>
      <c r="T102" s="56">
        <f>IF('Data Entry'!H105="","",IF($E102+$F102+$I102+$J102=4,"TRUE",IF($E102+$F102+$I102+$J102=8,"TRUE","FALSE")))</f>
      </c>
      <c r="U102" s="56">
        <f>IF('Data Entry'!K105="","",IF($E102+$F102+$I102+$J102+$M102+$N102=6,"TRUE",IF($E102+$F102+$I102+$J102+$M102+$N102=12,"TRUE","FALSE")))</f>
      </c>
      <c r="V102" s="56">
        <f>IF('Data Entry'!H105="","",IF($E102+$F102+$I102+$J102+$D102=5,"TRUE",IF($E102+$F102+$I102+$J102+$D102=10,"TRUE","FALSE")))</f>
      </c>
      <c r="W102" s="56">
        <f>IF('Data Entry'!K105="","",IF($E102+$F102+$I102+$J102+$M102+$N102+$D102=7,"TRUE",IF($E102+$F102+$I102+$J102+$M102+$N102+$D102=14,"TRUE","FALSE")))</f>
      </c>
      <c r="X102" s="54">
        <f>IF('Data Entry'!D105="","",IF(Calculations!D102+Calculations!E102+Calculations!F102=3,"TRUE",IF(Calculations!D102+Calculations!E102+Calculations!F102=6,"TRUE","FALSE")))</f>
      </c>
      <c r="Y102" s="54">
        <f>IF('Data Entry'!$D105="","",IF($D102+I102+J102=3,"TRUE",IF($D102+I102+J102=6,"TRUE","FALSE")))</f>
      </c>
      <c r="Z102" s="55">
        <f>IF('Data Entry'!K105="","",IF('Data Entry'!$D105="","",IF($D102+M102+N102=3,"TRUE",IF($D102+M102+N102=6,"TRUE","FALSE"))))</f>
      </c>
      <c r="AA102" s="122">
        <f t="shared" si="27"/>
      </c>
      <c r="AB102" s="122">
        <f t="shared" si="28"/>
      </c>
      <c r="AC102" s="122">
        <f t="shared" si="29"/>
      </c>
      <c r="AD102" s="122">
        <f t="shared" si="30"/>
      </c>
      <c r="AE102" s="122">
        <f t="shared" si="31"/>
      </c>
      <c r="AF102" s="122">
        <f t="shared" si="35"/>
      </c>
      <c r="AG102" s="122">
        <f t="shared" si="32"/>
      </c>
      <c r="AH102" s="122">
        <f t="shared" si="33"/>
      </c>
      <c r="AI102" s="122">
        <f t="shared" si="34"/>
      </c>
    </row>
    <row r="103" spans="3:35" ht="12.75">
      <c r="C103" s="21">
        <v>93</v>
      </c>
      <c r="D103" s="36">
        <f>IF('Data Entry'!D106="","",IF('Data Entry'!D106='Data Entry'!$D$8,'Data Entry'!$C$8,'Data Entry'!$C$9))</f>
      </c>
      <c r="E103" s="9">
        <f>IF('Data Entry'!E106="","",IF('Data Entry'!E106='Data Entry'!$D$8,'Data Entry'!$C$8,'Data Entry'!$C$9))</f>
      </c>
      <c r="F103" s="10">
        <f>IF('Data Entry'!F106="","",IF('Data Entry'!F106='Data Entry'!$D$8,'Data Entry'!$C$8,'Data Entry'!$C$9))</f>
      </c>
      <c r="G103" s="9">
        <f t="shared" si="24"/>
      </c>
      <c r="H103" s="10">
        <f>IF('Data Entry'!$D106="","",IF(X103="TRUE",1,0))</f>
      </c>
      <c r="I103" s="9">
        <f>IF('Data Entry'!I106="","",IF('Data Entry'!H106='Data Entry'!$D$8,'Data Entry'!$C$8,'Data Entry'!$C$9))</f>
      </c>
      <c r="J103" s="10">
        <f>IF('Data Entry'!H106="","",IF('Data Entry'!I106='Data Entry'!$D$8,'Data Entry'!$C$8,'Data Entry'!$C$9))</f>
      </c>
      <c r="K103" s="9">
        <f t="shared" si="25"/>
      </c>
      <c r="L103" s="10">
        <f>IF('Data Entry'!$D106="","",IF(Y103="TRUE",1,0))</f>
      </c>
      <c r="M103" s="9">
        <f>IF('Data Entry'!L106="","",IF('Data Entry'!K106='Data Entry'!$D$8,'Data Entry'!$C$8,'Data Entry'!$C$9))</f>
      </c>
      <c r="N103" s="9">
        <f>IF('Data Entry'!K106="","",IF('Data Entry'!L106='Data Entry'!$D$8,'Data Entry'!$C$8,'Data Entry'!$C$9))</f>
      </c>
      <c r="O103" s="9">
        <f t="shared" si="26"/>
      </c>
      <c r="P103" s="10">
        <f>IF('Data Entry'!$D106="","",IF(Z103="TRUE",1,0))</f>
      </c>
      <c r="Q103" s="6">
        <f>IF('Data Entry'!H106="","",IF(M103="",T103,U103))</f>
      </c>
      <c r="R103" s="6">
        <f>IF('Data Entry'!H106="","",IF(M103="",V103,W103))</f>
      </c>
      <c r="T103" s="56">
        <f>IF('Data Entry'!H106="","",IF($E103+$F103+$I103+$J103=4,"TRUE",IF($E103+$F103+$I103+$J103=8,"TRUE","FALSE")))</f>
      </c>
      <c r="U103" s="56">
        <f>IF('Data Entry'!K106="","",IF($E103+$F103+$I103+$J103+$M103+$N103=6,"TRUE",IF($E103+$F103+$I103+$J103+$M103+$N103=12,"TRUE","FALSE")))</f>
      </c>
      <c r="V103" s="56">
        <f>IF('Data Entry'!H106="","",IF($E103+$F103+$I103+$J103+$D103=5,"TRUE",IF($E103+$F103+$I103+$J103+$D103=10,"TRUE","FALSE")))</f>
      </c>
      <c r="W103" s="56">
        <f>IF('Data Entry'!K106="","",IF($E103+$F103+$I103+$J103+$M103+$N103+$D103=7,"TRUE",IF($E103+$F103+$I103+$J103+$M103+$N103+$D103=14,"TRUE","FALSE")))</f>
      </c>
      <c r="X103" s="54">
        <f>IF('Data Entry'!D106="","",IF(Calculations!D103+Calculations!E103+Calculations!F103=3,"TRUE",IF(Calculations!D103+Calculations!E103+Calculations!F103=6,"TRUE","FALSE")))</f>
      </c>
      <c r="Y103" s="54">
        <f>IF('Data Entry'!$D106="","",IF($D103+I103+J103=3,"TRUE",IF($D103+I103+J103=6,"TRUE","FALSE")))</f>
      </c>
      <c r="Z103" s="55">
        <f>IF('Data Entry'!K106="","",IF('Data Entry'!$D106="","",IF($D103+M103+N103=3,"TRUE",IF($D103+M103+N103=6,"TRUE","FALSE"))))</f>
      </c>
      <c r="AA103" s="122">
        <f t="shared" si="27"/>
      </c>
      <c r="AB103" s="122">
        <f t="shared" si="28"/>
      </c>
      <c r="AC103" s="122">
        <f t="shared" si="29"/>
      </c>
      <c r="AD103" s="122">
        <f t="shared" si="30"/>
      </c>
      <c r="AE103" s="122">
        <f t="shared" si="31"/>
      </c>
      <c r="AF103" s="122">
        <f t="shared" si="35"/>
      </c>
      <c r="AG103" s="122">
        <f t="shared" si="32"/>
      </c>
      <c r="AH103" s="122">
        <f t="shared" si="33"/>
      </c>
      <c r="AI103" s="122">
        <f t="shared" si="34"/>
      </c>
    </row>
    <row r="104" spans="3:35" ht="12.75">
      <c r="C104" s="21">
        <v>94</v>
      </c>
      <c r="D104" s="36">
        <f>IF('Data Entry'!D107="","",IF('Data Entry'!D107='Data Entry'!$D$8,'Data Entry'!$C$8,'Data Entry'!$C$9))</f>
      </c>
      <c r="E104" s="9">
        <f>IF('Data Entry'!E107="","",IF('Data Entry'!E107='Data Entry'!$D$8,'Data Entry'!$C$8,'Data Entry'!$C$9))</f>
      </c>
      <c r="F104" s="10">
        <f>IF('Data Entry'!F107="","",IF('Data Entry'!F107='Data Entry'!$D$8,'Data Entry'!$C$8,'Data Entry'!$C$9))</f>
      </c>
      <c r="G104" s="9">
        <f t="shared" si="24"/>
      </c>
      <c r="H104" s="10">
        <f>IF('Data Entry'!$D107="","",IF(X104="TRUE",1,0))</f>
      </c>
      <c r="I104" s="9">
        <f>IF('Data Entry'!I107="","",IF('Data Entry'!H107='Data Entry'!$D$8,'Data Entry'!$C$8,'Data Entry'!$C$9))</f>
      </c>
      <c r="J104" s="10">
        <f>IF('Data Entry'!H107="","",IF('Data Entry'!I107='Data Entry'!$D$8,'Data Entry'!$C$8,'Data Entry'!$C$9))</f>
      </c>
      <c r="K104" s="9">
        <f t="shared" si="25"/>
      </c>
      <c r="L104" s="10">
        <f>IF('Data Entry'!$D107="","",IF(Y104="TRUE",1,0))</f>
      </c>
      <c r="M104" s="9">
        <f>IF('Data Entry'!L107="","",IF('Data Entry'!K107='Data Entry'!$D$8,'Data Entry'!$C$8,'Data Entry'!$C$9))</f>
      </c>
      <c r="N104" s="9">
        <f>IF('Data Entry'!K107="","",IF('Data Entry'!L107='Data Entry'!$D$8,'Data Entry'!$C$8,'Data Entry'!$C$9))</f>
      </c>
      <c r="O104" s="9">
        <f t="shared" si="26"/>
      </c>
      <c r="P104" s="10">
        <f>IF('Data Entry'!$D107="","",IF(Z104="TRUE",1,0))</f>
      </c>
      <c r="Q104" s="6">
        <f>IF('Data Entry'!H107="","",IF(M104="",T104,U104))</f>
      </c>
      <c r="R104" s="6">
        <f>IF('Data Entry'!H107="","",IF(M104="",V104,W104))</f>
      </c>
      <c r="T104" s="56">
        <f>IF('Data Entry'!H107="","",IF($E104+$F104+$I104+$J104=4,"TRUE",IF($E104+$F104+$I104+$J104=8,"TRUE","FALSE")))</f>
      </c>
      <c r="U104" s="56">
        <f>IF('Data Entry'!K107="","",IF($E104+$F104+$I104+$J104+$M104+$N104=6,"TRUE",IF($E104+$F104+$I104+$J104+$M104+$N104=12,"TRUE","FALSE")))</f>
      </c>
      <c r="V104" s="56">
        <f>IF('Data Entry'!H107="","",IF($E104+$F104+$I104+$J104+$D104=5,"TRUE",IF($E104+$F104+$I104+$J104+$D104=10,"TRUE","FALSE")))</f>
      </c>
      <c r="W104" s="56">
        <f>IF('Data Entry'!K107="","",IF($E104+$F104+$I104+$J104+$M104+$N104+$D104=7,"TRUE",IF($E104+$F104+$I104+$J104+$M104+$N104+$D104=14,"TRUE","FALSE")))</f>
      </c>
      <c r="X104" s="54">
        <f>IF('Data Entry'!D107="","",IF(Calculations!D104+Calculations!E104+Calculations!F104=3,"TRUE",IF(Calculations!D104+Calculations!E104+Calculations!F104=6,"TRUE","FALSE")))</f>
      </c>
      <c r="Y104" s="54">
        <f>IF('Data Entry'!$D107="","",IF($D104+I104+J104=3,"TRUE",IF($D104+I104+J104=6,"TRUE","FALSE")))</f>
      </c>
      <c r="Z104" s="55">
        <f>IF('Data Entry'!K107="","",IF('Data Entry'!$D107="","",IF($D104+M104+N104=3,"TRUE",IF($D104+M104+N104=6,"TRUE","FALSE"))))</f>
      </c>
      <c r="AA104" s="122">
        <f t="shared" si="27"/>
      </c>
      <c r="AB104" s="122">
        <f t="shared" si="28"/>
      </c>
      <c r="AC104" s="122">
        <f t="shared" si="29"/>
      </c>
      <c r="AD104" s="122">
        <f t="shared" si="30"/>
      </c>
      <c r="AE104" s="122">
        <f t="shared" si="31"/>
      </c>
      <c r="AF104" s="122">
        <f t="shared" si="35"/>
      </c>
      <c r="AG104" s="122">
        <f t="shared" si="32"/>
      </c>
      <c r="AH104" s="122">
        <f t="shared" si="33"/>
      </c>
      <c r="AI104" s="122">
        <f t="shared" si="34"/>
      </c>
    </row>
    <row r="105" spans="3:35" ht="12.75">
      <c r="C105" s="21">
        <v>95</v>
      </c>
      <c r="D105" s="36">
        <f>IF('Data Entry'!D108="","",IF('Data Entry'!D108='Data Entry'!$D$8,'Data Entry'!$C$8,'Data Entry'!$C$9))</f>
      </c>
      <c r="E105" s="9">
        <f>IF('Data Entry'!E108="","",IF('Data Entry'!E108='Data Entry'!$D$8,'Data Entry'!$C$8,'Data Entry'!$C$9))</f>
      </c>
      <c r="F105" s="10">
        <f>IF('Data Entry'!F108="","",IF('Data Entry'!F108='Data Entry'!$D$8,'Data Entry'!$C$8,'Data Entry'!$C$9))</f>
      </c>
      <c r="G105" s="9">
        <f t="shared" si="24"/>
      </c>
      <c r="H105" s="10">
        <f>IF('Data Entry'!$D108="","",IF(X105="TRUE",1,0))</f>
      </c>
      <c r="I105" s="9">
        <f>IF('Data Entry'!I108="","",IF('Data Entry'!H108='Data Entry'!$D$8,'Data Entry'!$C$8,'Data Entry'!$C$9))</f>
      </c>
      <c r="J105" s="10">
        <f>IF('Data Entry'!H108="","",IF('Data Entry'!I108='Data Entry'!$D$8,'Data Entry'!$C$8,'Data Entry'!$C$9))</f>
      </c>
      <c r="K105" s="9">
        <f t="shared" si="25"/>
      </c>
      <c r="L105" s="10">
        <f>IF('Data Entry'!$D108="","",IF(Y105="TRUE",1,0))</f>
      </c>
      <c r="M105" s="9">
        <f>IF('Data Entry'!L108="","",IF('Data Entry'!K108='Data Entry'!$D$8,'Data Entry'!$C$8,'Data Entry'!$C$9))</f>
      </c>
      <c r="N105" s="9">
        <f>IF('Data Entry'!K108="","",IF('Data Entry'!L108='Data Entry'!$D$8,'Data Entry'!$C$8,'Data Entry'!$C$9))</f>
      </c>
      <c r="O105" s="9">
        <f t="shared" si="26"/>
      </c>
      <c r="P105" s="10">
        <f>IF('Data Entry'!$D108="","",IF(Z105="TRUE",1,0))</f>
      </c>
      <c r="Q105" s="6">
        <f>IF('Data Entry'!H108="","",IF(M105="",T105,U105))</f>
      </c>
      <c r="R105" s="6">
        <f>IF('Data Entry'!H108="","",IF(M105="",V105,W105))</f>
      </c>
      <c r="T105" s="56">
        <f>IF('Data Entry'!H108="","",IF($E105+$F105+$I105+$J105=4,"TRUE",IF($E105+$F105+$I105+$J105=8,"TRUE","FALSE")))</f>
      </c>
      <c r="U105" s="56">
        <f>IF('Data Entry'!K108="","",IF($E105+$F105+$I105+$J105+$M105+$N105=6,"TRUE",IF($E105+$F105+$I105+$J105+$M105+$N105=12,"TRUE","FALSE")))</f>
      </c>
      <c r="V105" s="56">
        <f>IF('Data Entry'!H108="","",IF($E105+$F105+$I105+$J105+$D105=5,"TRUE",IF($E105+$F105+$I105+$J105+$D105=10,"TRUE","FALSE")))</f>
      </c>
      <c r="W105" s="56">
        <f>IF('Data Entry'!K108="","",IF($E105+$F105+$I105+$J105+$M105+$N105+$D105=7,"TRUE",IF($E105+$F105+$I105+$J105+$M105+$N105+$D105=14,"TRUE","FALSE")))</f>
      </c>
      <c r="X105" s="54">
        <f>IF('Data Entry'!D108="","",IF(Calculations!D105+Calculations!E105+Calculations!F105=3,"TRUE",IF(Calculations!D105+Calculations!E105+Calculations!F105=6,"TRUE","FALSE")))</f>
      </c>
      <c r="Y105" s="54">
        <f>IF('Data Entry'!$D108="","",IF($D105+I105+J105=3,"TRUE",IF($D105+I105+J105=6,"TRUE","FALSE")))</f>
      </c>
      <c r="Z105" s="55">
        <f>IF('Data Entry'!K108="","",IF('Data Entry'!$D108="","",IF($D105+M105+N105=3,"TRUE",IF($D105+M105+N105=6,"TRUE","FALSE"))))</f>
      </c>
      <c r="AA105" s="122">
        <f t="shared" si="27"/>
      </c>
      <c r="AB105" s="122">
        <f t="shared" si="28"/>
      </c>
      <c r="AC105" s="122">
        <f t="shared" si="29"/>
      </c>
      <c r="AD105" s="122">
        <f t="shared" si="30"/>
      </c>
      <c r="AE105" s="122">
        <f t="shared" si="31"/>
      </c>
      <c r="AF105" s="122">
        <f t="shared" si="35"/>
      </c>
      <c r="AG105" s="122">
        <f t="shared" si="32"/>
      </c>
      <c r="AH105" s="122">
        <f t="shared" si="33"/>
      </c>
      <c r="AI105" s="122">
        <f t="shared" si="34"/>
      </c>
    </row>
    <row r="106" spans="3:35" ht="12.75">
      <c r="C106" s="21">
        <v>96</v>
      </c>
      <c r="D106" s="36">
        <f>IF('Data Entry'!D109="","",IF('Data Entry'!D109='Data Entry'!$D$8,'Data Entry'!$C$8,'Data Entry'!$C$9))</f>
      </c>
      <c r="E106" s="9">
        <f>IF('Data Entry'!E109="","",IF('Data Entry'!E109='Data Entry'!$D$8,'Data Entry'!$C$8,'Data Entry'!$C$9))</f>
      </c>
      <c r="F106" s="10">
        <f>IF('Data Entry'!F109="","",IF('Data Entry'!F109='Data Entry'!$D$8,'Data Entry'!$C$8,'Data Entry'!$C$9))</f>
      </c>
      <c r="G106" s="9">
        <f t="shared" si="24"/>
      </c>
      <c r="H106" s="10">
        <f>IF('Data Entry'!$D109="","",IF(X106="TRUE",1,0))</f>
      </c>
      <c r="I106" s="9">
        <f>IF('Data Entry'!I109="","",IF('Data Entry'!H109='Data Entry'!$D$8,'Data Entry'!$C$8,'Data Entry'!$C$9))</f>
      </c>
      <c r="J106" s="10">
        <f>IF('Data Entry'!H109="","",IF('Data Entry'!I109='Data Entry'!$D$8,'Data Entry'!$C$8,'Data Entry'!$C$9))</f>
      </c>
      <c r="K106" s="9">
        <f t="shared" si="25"/>
      </c>
      <c r="L106" s="10">
        <f>IF('Data Entry'!$D109="","",IF(Y106="TRUE",1,0))</f>
      </c>
      <c r="M106" s="9">
        <f>IF('Data Entry'!L109="","",IF('Data Entry'!K109='Data Entry'!$D$8,'Data Entry'!$C$8,'Data Entry'!$C$9))</f>
      </c>
      <c r="N106" s="9">
        <f>IF('Data Entry'!K109="","",IF('Data Entry'!L109='Data Entry'!$D$8,'Data Entry'!$C$8,'Data Entry'!$C$9))</f>
      </c>
      <c r="O106" s="9">
        <f t="shared" si="26"/>
      </c>
      <c r="P106" s="10">
        <f>IF('Data Entry'!$D109="","",IF(Z106="TRUE",1,0))</f>
      </c>
      <c r="Q106" s="6">
        <f>IF('Data Entry'!H109="","",IF(M106="",T106,U106))</f>
      </c>
      <c r="R106" s="6">
        <f>IF('Data Entry'!H109="","",IF(M106="",V106,W106))</f>
      </c>
      <c r="T106" s="56">
        <f>IF('Data Entry'!H109="","",IF($E106+$F106+$I106+$J106=4,"TRUE",IF($E106+$F106+$I106+$J106=8,"TRUE","FALSE")))</f>
      </c>
      <c r="U106" s="56">
        <f>IF('Data Entry'!K109="","",IF($E106+$F106+$I106+$J106+$M106+$N106=6,"TRUE",IF($E106+$F106+$I106+$J106+$M106+$N106=12,"TRUE","FALSE")))</f>
      </c>
      <c r="V106" s="56">
        <f>IF('Data Entry'!H109="","",IF($E106+$F106+$I106+$J106+$D106=5,"TRUE",IF($E106+$F106+$I106+$J106+$D106=10,"TRUE","FALSE")))</f>
      </c>
      <c r="W106" s="56">
        <f>IF('Data Entry'!K109="","",IF($E106+$F106+$I106+$J106+$M106+$N106+$D106=7,"TRUE",IF($E106+$F106+$I106+$J106+$M106+$N106+$D106=14,"TRUE","FALSE")))</f>
      </c>
      <c r="X106" s="54">
        <f>IF('Data Entry'!D109="","",IF(Calculations!D106+Calculations!E106+Calculations!F106=3,"TRUE",IF(Calculations!D106+Calculations!E106+Calculations!F106=6,"TRUE","FALSE")))</f>
      </c>
      <c r="Y106" s="54">
        <f>IF('Data Entry'!$D109="","",IF($D106+I106+J106=3,"TRUE",IF($D106+I106+J106=6,"TRUE","FALSE")))</f>
      </c>
      <c r="Z106" s="55">
        <f>IF('Data Entry'!K109="","",IF('Data Entry'!$D109="","",IF($D106+M106+N106=3,"TRUE",IF($D106+M106+N106=6,"TRUE","FALSE"))))</f>
      </c>
      <c r="AA106" s="122">
        <f t="shared" si="27"/>
      </c>
      <c r="AB106" s="122">
        <f t="shared" si="28"/>
      </c>
      <c r="AC106" s="122">
        <f t="shared" si="29"/>
      </c>
      <c r="AD106" s="122">
        <f t="shared" si="30"/>
      </c>
      <c r="AE106" s="122">
        <f t="shared" si="31"/>
      </c>
      <c r="AF106" s="122">
        <f t="shared" si="35"/>
      </c>
      <c r="AG106" s="122">
        <f t="shared" si="32"/>
      </c>
      <c r="AH106" s="122">
        <f t="shared" si="33"/>
      </c>
      <c r="AI106" s="122">
        <f t="shared" si="34"/>
      </c>
    </row>
    <row r="107" spans="3:35" ht="12.75">
      <c r="C107" s="21">
        <v>97</v>
      </c>
      <c r="D107" s="36">
        <f>IF('Data Entry'!D110="","",IF('Data Entry'!D110='Data Entry'!$D$8,'Data Entry'!$C$8,'Data Entry'!$C$9))</f>
      </c>
      <c r="E107" s="9">
        <f>IF('Data Entry'!E110="","",IF('Data Entry'!E110='Data Entry'!$D$8,'Data Entry'!$C$8,'Data Entry'!$C$9))</f>
      </c>
      <c r="F107" s="10">
        <f>IF('Data Entry'!F110="","",IF('Data Entry'!F110='Data Entry'!$D$8,'Data Entry'!$C$8,'Data Entry'!$C$9))</f>
      </c>
      <c r="G107" s="9">
        <f>IF(E107="","",IF(E107=F107,1,0))</f>
      </c>
      <c r="H107" s="10">
        <f>IF('Data Entry'!$D110="","",IF(X107="TRUE",1,0))</f>
      </c>
      <c r="I107" s="9">
        <f>IF('Data Entry'!I110="","",IF('Data Entry'!H110='Data Entry'!$D$8,'Data Entry'!$C$8,'Data Entry'!$C$9))</f>
      </c>
      <c r="J107" s="10">
        <f>IF('Data Entry'!H110="","",IF('Data Entry'!I110='Data Entry'!$D$8,'Data Entry'!$C$8,'Data Entry'!$C$9))</f>
      </c>
      <c r="K107" s="9">
        <f>IF(I107="","",IF(I107=J107,1,0))</f>
      </c>
      <c r="L107" s="10">
        <f>IF('Data Entry'!$D110="","",IF(Y107="TRUE",1,0))</f>
      </c>
      <c r="M107" s="9">
        <f>IF('Data Entry'!L110="","",IF('Data Entry'!K110='Data Entry'!$D$8,'Data Entry'!$C$8,'Data Entry'!$C$9))</f>
      </c>
      <c r="N107" s="9">
        <f>IF('Data Entry'!K110="","",IF('Data Entry'!L110='Data Entry'!$D$8,'Data Entry'!$C$8,'Data Entry'!$C$9))</f>
      </c>
      <c r="O107" s="9">
        <f>IF(M107="","",IF(M107=N107,1,0))</f>
      </c>
      <c r="P107" s="10">
        <f>IF('Data Entry'!$D110="","",IF(Z107="TRUE",1,0))</f>
      </c>
      <c r="Q107" s="6">
        <f>IF('Data Entry'!H110="","",IF(M107="",T107,U107))</f>
      </c>
      <c r="R107" s="6">
        <f>IF('Data Entry'!H110="","",IF(M107="",V107,W107))</f>
      </c>
      <c r="T107" s="56">
        <f>IF('Data Entry'!H110="","",IF($E107+$F107+$I107+$J107=4,"TRUE",IF($E107+$F107+$I107+$J107=8,"TRUE","FALSE")))</f>
      </c>
      <c r="U107" s="56">
        <f>IF('Data Entry'!K110="","",IF($E107+$F107+$I107+$J107+$M107+$N107=6,"TRUE",IF($E107+$F107+$I107+$J107+$M107+$N107=12,"TRUE","FALSE")))</f>
      </c>
      <c r="V107" s="56">
        <f>IF('Data Entry'!H110="","",IF($E107+$F107+$I107+$J107+$D107=5,"TRUE",IF($E107+$F107+$I107+$J107+$D107=10,"TRUE","FALSE")))</f>
      </c>
      <c r="W107" s="56">
        <f>IF('Data Entry'!K110="","",IF($E107+$F107+$I107+$J107+$M107+$N107+$D107=7,"TRUE",IF($E107+$F107+$I107+$J107+$M107+$N107+$D107=14,"TRUE","FALSE")))</f>
      </c>
      <c r="X107" s="54">
        <f>IF('Data Entry'!D110="","",IF(Calculations!D107+Calculations!E107+Calculations!F107=3,"TRUE",IF(Calculations!D107+Calculations!E107+Calculations!F107=6,"TRUE","FALSE")))</f>
      </c>
      <c r="Y107" s="54">
        <f>IF('Data Entry'!$D110="","",IF($D107+I107+J107=3,"TRUE",IF($D107+I107+J107=6,"TRUE","FALSE")))</f>
      </c>
      <c r="Z107" s="55">
        <f>IF('Data Entry'!K110="","",IF('Data Entry'!$D110="","",IF($D107+M107+N107=3,"TRUE",IF($D107+M107+N107=6,"TRUE","FALSE"))))</f>
      </c>
      <c r="AA107" s="122">
        <f t="shared" si="27"/>
      </c>
      <c r="AB107" s="122">
        <f t="shared" si="28"/>
      </c>
      <c r="AC107" s="122">
        <f t="shared" si="29"/>
      </c>
      <c r="AD107" s="122">
        <f t="shared" si="30"/>
      </c>
      <c r="AE107" s="122">
        <f t="shared" si="31"/>
      </c>
      <c r="AF107" s="122">
        <f t="shared" si="35"/>
      </c>
      <c r="AG107" s="122">
        <f t="shared" si="32"/>
      </c>
      <c r="AH107" s="122">
        <f t="shared" si="33"/>
      </c>
      <c r="AI107" s="122">
        <f t="shared" si="34"/>
      </c>
    </row>
    <row r="108" spans="3:35" ht="12.75">
      <c r="C108" s="21">
        <v>98</v>
      </c>
      <c r="D108" s="36">
        <f>IF('Data Entry'!D111="","",IF('Data Entry'!D111='Data Entry'!$D$8,'Data Entry'!$C$8,'Data Entry'!$C$9))</f>
      </c>
      <c r="E108" s="9">
        <f>IF('Data Entry'!E111="","",IF('Data Entry'!E111='Data Entry'!$D$8,'Data Entry'!$C$8,'Data Entry'!$C$9))</f>
      </c>
      <c r="F108" s="10">
        <f>IF('Data Entry'!F111="","",IF('Data Entry'!F111='Data Entry'!$D$8,'Data Entry'!$C$8,'Data Entry'!$C$9))</f>
      </c>
      <c r="G108" s="9">
        <f>IF(E108="","",IF(E108=F108,1,0))</f>
      </c>
      <c r="H108" s="10">
        <f>IF('Data Entry'!$D111="","",IF(X108="TRUE",1,0))</f>
      </c>
      <c r="I108" s="9">
        <f>IF('Data Entry'!I111="","",IF('Data Entry'!H111='Data Entry'!$D$8,'Data Entry'!$C$8,'Data Entry'!$C$9))</f>
      </c>
      <c r="J108" s="10">
        <f>IF('Data Entry'!H111="","",IF('Data Entry'!I111='Data Entry'!$D$8,'Data Entry'!$C$8,'Data Entry'!$C$9))</f>
      </c>
      <c r="K108" s="9">
        <f>IF(I108="","",IF(I108=J108,1,0))</f>
      </c>
      <c r="L108" s="10">
        <f>IF('Data Entry'!$D111="","",IF(Y108="TRUE",1,0))</f>
      </c>
      <c r="M108" s="9">
        <f>IF('Data Entry'!L111="","",IF('Data Entry'!K111='Data Entry'!$D$8,'Data Entry'!$C$8,'Data Entry'!$C$9))</f>
      </c>
      <c r="N108" s="9">
        <f>IF('Data Entry'!K111="","",IF('Data Entry'!L111='Data Entry'!$D$8,'Data Entry'!$C$8,'Data Entry'!$C$9))</f>
      </c>
      <c r="O108" s="9">
        <f>IF(M108="","",IF(M108=N108,1,0))</f>
      </c>
      <c r="P108" s="10">
        <f>IF('Data Entry'!$D111="","",IF(Z108="TRUE",1,0))</f>
      </c>
      <c r="Q108" s="6">
        <f>IF('Data Entry'!H111="","",IF(M108="",T108,U108))</f>
      </c>
      <c r="R108" s="6">
        <f>IF('Data Entry'!H111="","",IF(M108="",V108,W108))</f>
      </c>
      <c r="T108" s="56">
        <f>IF('Data Entry'!H111="","",IF($E108+$F108+$I108+$J108=4,"TRUE",IF($E108+$F108+$I108+$J108=8,"TRUE","FALSE")))</f>
      </c>
      <c r="U108" s="56">
        <f>IF('Data Entry'!K111="","",IF($E108+$F108+$I108+$J108+$M108+$N108=6,"TRUE",IF($E108+$F108+$I108+$J108+$M108+$N108=12,"TRUE","FALSE")))</f>
      </c>
      <c r="V108" s="56">
        <f>IF('Data Entry'!H111="","",IF($E108+$F108+$I108+$J108+$D108=5,"TRUE",IF($E108+$F108+$I108+$J108+$D108=10,"TRUE","FALSE")))</f>
      </c>
      <c r="W108" s="56">
        <f>IF('Data Entry'!K111="","",IF($E108+$F108+$I108+$J108+$M108+$N108+$D108=7,"TRUE",IF($E108+$F108+$I108+$J108+$M108+$N108+$D108=14,"TRUE","FALSE")))</f>
      </c>
      <c r="X108" s="54">
        <f>IF('Data Entry'!D111="","",IF(Calculations!D108+Calculations!E108+Calculations!F108=3,"TRUE",IF(Calculations!D108+Calculations!E108+Calculations!F108=6,"TRUE","FALSE")))</f>
      </c>
      <c r="Y108" s="54">
        <f>IF('Data Entry'!$D111="","",IF($D108+I108+J108=3,"TRUE",IF($D108+I108+J108=6,"TRUE","FALSE")))</f>
      </c>
      <c r="Z108" s="55">
        <f>IF('Data Entry'!K111="","",IF('Data Entry'!$D111="","",IF($D108+M108+N108=3,"TRUE",IF($D108+M108+N108=6,"TRUE","FALSE"))))</f>
      </c>
      <c r="AA108" s="122">
        <f t="shared" si="27"/>
      </c>
      <c r="AB108" s="122">
        <f t="shared" si="28"/>
      </c>
      <c r="AC108" s="122">
        <f t="shared" si="29"/>
      </c>
      <c r="AD108" s="122">
        <f t="shared" si="30"/>
      </c>
      <c r="AE108" s="122">
        <f t="shared" si="31"/>
      </c>
      <c r="AF108" s="122">
        <f t="shared" si="35"/>
      </c>
      <c r="AG108" s="122">
        <f t="shared" si="32"/>
      </c>
      <c r="AH108" s="122">
        <f t="shared" si="33"/>
      </c>
      <c r="AI108" s="122">
        <f t="shared" si="34"/>
      </c>
    </row>
    <row r="109" spans="3:35" ht="12.75">
      <c r="C109" s="21">
        <v>99</v>
      </c>
      <c r="D109" s="36">
        <f>IF('Data Entry'!D112="","",IF('Data Entry'!D112='Data Entry'!$D$8,'Data Entry'!$C$8,'Data Entry'!$C$9))</f>
      </c>
      <c r="E109" s="9">
        <f>IF('Data Entry'!E112="","",IF('Data Entry'!E112='Data Entry'!$D$8,'Data Entry'!$C$8,'Data Entry'!$C$9))</f>
      </c>
      <c r="F109" s="10">
        <f>IF('Data Entry'!F112="","",IF('Data Entry'!F112='Data Entry'!$D$8,'Data Entry'!$C$8,'Data Entry'!$C$9))</f>
      </c>
      <c r="G109" s="9">
        <f>IF(E109="","",IF(E109=F109,1,0))</f>
      </c>
      <c r="H109" s="10">
        <f>IF('Data Entry'!$D112="","",IF(X109="TRUE",1,0))</f>
      </c>
      <c r="I109" s="9">
        <f>IF('Data Entry'!I112="","",IF('Data Entry'!H112='Data Entry'!$D$8,'Data Entry'!$C$8,'Data Entry'!$C$9))</f>
      </c>
      <c r="J109" s="10">
        <f>IF('Data Entry'!H112="","",IF('Data Entry'!I112='Data Entry'!$D$8,'Data Entry'!$C$8,'Data Entry'!$C$9))</f>
      </c>
      <c r="K109" s="9">
        <f>IF(I109="","",IF(I109=J109,1,0))</f>
      </c>
      <c r="L109" s="10">
        <f>IF('Data Entry'!$D112="","",IF(Y109="TRUE",1,0))</f>
      </c>
      <c r="M109" s="9">
        <f>IF('Data Entry'!L112="","",IF('Data Entry'!K112='Data Entry'!$D$8,'Data Entry'!$C$8,'Data Entry'!$C$9))</f>
      </c>
      <c r="N109" s="9">
        <f>IF('Data Entry'!K112="","",IF('Data Entry'!L112='Data Entry'!$D$8,'Data Entry'!$C$8,'Data Entry'!$C$9))</f>
      </c>
      <c r="O109" s="9">
        <f>IF(M109="","",IF(M109=N109,1,0))</f>
      </c>
      <c r="P109" s="10">
        <f>IF('Data Entry'!$D112="","",IF(Z109="TRUE",1,0))</f>
      </c>
      <c r="Q109" s="6">
        <f>IF('Data Entry'!H112="","",IF(M109="",T109,U109))</f>
      </c>
      <c r="R109" s="6">
        <f>IF('Data Entry'!H112="","",IF(M109="",V109,W109))</f>
      </c>
      <c r="T109" s="56">
        <f>IF('Data Entry'!H112="","",IF($E109+$F109+$I109+$J109=4,"TRUE",IF($E109+$F109+$I109+$J109=8,"TRUE","FALSE")))</f>
      </c>
      <c r="U109" s="56">
        <f>IF('Data Entry'!K112="","",IF($E109+$F109+$I109+$J109+$M109+$N109=6,"TRUE",IF($E109+$F109+$I109+$J109+$M109+$N109=12,"TRUE","FALSE")))</f>
      </c>
      <c r="V109" s="56">
        <f>IF('Data Entry'!H112="","",IF($E109+$F109+$I109+$J109+$D109=5,"TRUE",IF($E109+$F109+$I109+$J109+$D109=10,"TRUE","FALSE")))</f>
      </c>
      <c r="W109" s="56">
        <f>IF('Data Entry'!K112="","",IF($E109+$F109+$I109+$J109+$M109+$N109+$D109=7,"TRUE",IF($E109+$F109+$I109+$J109+$M109+$N109+$D109=14,"TRUE","FALSE")))</f>
      </c>
      <c r="X109" s="54">
        <f>IF('Data Entry'!D112="","",IF(Calculations!D109+Calculations!E109+Calculations!F109=3,"TRUE",IF(Calculations!D109+Calculations!E109+Calculations!F109=6,"TRUE","FALSE")))</f>
      </c>
      <c r="Y109" s="54">
        <f>IF('Data Entry'!$D112="","",IF($D109+I109+J109=3,"TRUE",IF($D109+I109+J109=6,"TRUE","FALSE")))</f>
      </c>
      <c r="Z109" s="55">
        <f>IF('Data Entry'!K112="","",IF('Data Entry'!$D112="","",IF($D109+M109+N109=3,"TRUE",IF($D109+M109+N109=6,"TRUE","FALSE"))))</f>
      </c>
      <c r="AA109" s="122">
        <f t="shared" si="27"/>
      </c>
      <c r="AB109" s="122">
        <f t="shared" si="28"/>
      </c>
      <c r="AC109" s="122">
        <f t="shared" si="29"/>
      </c>
      <c r="AD109" s="122">
        <f t="shared" si="30"/>
      </c>
      <c r="AE109" s="122">
        <f t="shared" si="31"/>
      </c>
      <c r="AF109" s="122">
        <f t="shared" si="35"/>
      </c>
      <c r="AG109" s="122">
        <f t="shared" si="32"/>
      </c>
      <c r="AH109" s="122">
        <f t="shared" si="33"/>
      </c>
      <c r="AI109" s="122">
        <f t="shared" si="34"/>
      </c>
    </row>
    <row r="110" spans="3:35" ht="13.5" thickBot="1">
      <c r="C110" s="21">
        <v>100</v>
      </c>
      <c r="D110" s="36">
        <f>IF('Data Entry'!D113="","",IF('Data Entry'!D113='Data Entry'!$D$8,'Data Entry'!$C$8,'Data Entry'!$C$9))</f>
      </c>
      <c r="E110" s="9">
        <f>IF('Data Entry'!E113="","",IF('Data Entry'!E113='Data Entry'!$D$8,'Data Entry'!$C$8,'Data Entry'!$C$9))</f>
      </c>
      <c r="F110" s="10">
        <f>IF('Data Entry'!F113="","",IF('Data Entry'!F113='Data Entry'!$D$8,'Data Entry'!$C$8,'Data Entry'!$C$9))</f>
      </c>
      <c r="G110" s="11">
        <f>IF(E110="","",IF(E110=F110,1,0))</f>
      </c>
      <c r="H110" s="10">
        <f>IF('Data Entry'!$D113="","",IF(X110="TRUE",1,0))</f>
      </c>
      <c r="I110" s="9">
        <f>IF('Data Entry'!I113="","",IF('Data Entry'!H113='Data Entry'!$D$8,'Data Entry'!$C$8,'Data Entry'!$C$9))</f>
      </c>
      <c r="J110" s="10">
        <f>IF('Data Entry'!H113="","",IF('Data Entry'!I113='Data Entry'!$D$8,'Data Entry'!$C$8,'Data Entry'!$C$9))</f>
      </c>
      <c r="K110" s="11">
        <f>IF(I110="","",IF(I110=J110,1,0))</f>
      </c>
      <c r="L110" s="10">
        <f>IF('Data Entry'!$D113="","",IF(Y110="TRUE",1,0))</f>
      </c>
      <c r="M110" s="9">
        <f>IF('Data Entry'!L113="","",IF('Data Entry'!K113='Data Entry'!$D$8,'Data Entry'!$C$8,'Data Entry'!$C$9))</f>
      </c>
      <c r="N110" s="9">
        <f>IF('Data Entry'!K113="","",IF('Data Entry'!L113='Data Entry'!$D$8,'Data Entry'!$C$8,'Data Entry'!$C$9))</f>
      </c>
      <c r="O110" s="11">
        <f>IF(M110="","",IF(M110=N110,1,0))</f>
      </c>
      <c r="P110" s="10">
        <f>IF('Data Entry'!$D113="","",IF(Z110="TRUE",1,0))</f>
      </c>
      <c r="Q110" s="6">
        <f>IF('Data Entry'!H113="","",IF(M110="",T110,U110))</f>
      </c>
      <c r="R110" s="37">
        <f>IF('Data Entry'!H113="","",IF(M110="",V110,W110))</f>
      </c>
      <c r="T110" s="56">
        <f>IF('Data Entry'!H113="","",IF($E110+$F110+$I110+$J110=4,"TRUE",IF($E110+$F110+$I110+$J110=8,"TRUE","FALSE")))</f>
      </c>
      <c r="U110" s="56">
        <f>IF('Data Entry'!K113="","",IF($E110+$F110+$I110+$J110+$M110+$N110=6,"TRUE",IF($E110+$F110+$I110+$J110+$M110+$N110=12,"TRUE","FALSE")))</f>
      </c>
      <c r="V110" s="56">
        <f>IF('Data Entry'!H113="","",IF($E110+$F110+$I110+$J110+$D110=5,"TRUE",IF($E110+$F110+$I110+$J110+$D110=10,"TRUE","FALSE")))</f>
      </c>
      <c r="W110" s="56">
        <f>IF('Data Entry'!K113="","",IF($E110+$F110+$I110+$J110+$M110+$N110+$D110=7,"TRUE",IF($E110+$F110+$I110+$J110+$M110+$N110+$D110=14,"TRUE","FALSE")))</f>
      </c>
      <c r="X110" s="54">
        <f>IF('Data Entry'!D113="","",IF(Calculations!D110+Calculations!E110+Calculations!F110=3,"TRUE",IF(Calculations!D110+Calculations!E110+Calculations!F110=6,"TRUE","FALSE")))</f>
      </c>
      <c r="Y110" s="54">
        <f>IF('Data Entry'!$D113="","",IF($D110+I110+J110=3,"TRUE",IF($D110+I110+J110=6,"TRUE","FALSE")))</f>
      </c>
      <c r="Z110" s="55">
        <f>IF('Data Entry'!K113="","",IF('Data Entry'!$D113="","",IF($D110+M110+N110=3,"TRUE",IF($D110+M110+N110=6,"TRUE","FALSE"))))</f>
      </c>
      <c r="AA110" s="122">
        <f t="shared" si="27"/>
      </c>
      <c r="AB110" s="122">
        <f t="shared" si="28"/>
      </c>
      <c r="AC110" s="122">
        <f t="shared" si="29"/>
      </c>
      <c r="AD110" s="122">
        <f t="shared" si="30"/>
      </c>
      <c r="AE110" s="122">
        <f t="shared" si="31"/>
      </c>
      <c r="AF110" s="122">
        <f t="shared" si="35"/>
      </c>
      <c r="AG110" s="122">
        <f t="shared" si="32"/>
      </c>
      <c r="AH110" s="122">
        <f t="shared" si="33"/>
      </c>
      <c r="AI110" s="122">
        <f t="shared" si="34"/>
      </c>
    </row>
    <row r="111" spans="3:35" ht="13.5" thickBot="1">
      <c r="C111" s="18" t="s">
        <v>41</v>
      </c>
      <c r="D111" s="22"/>
      <c r="E111" s="15"/>
      <c r="F111" s="14">
        <f>(COUNTIF(G11:G110,"=1"))/(COUNTIF(G11:G110,"&gt;=0"))</f>
        <v>1</v>
      </c>
      <c r="G111" s="15"/>
      <c r="H111" s="26">
        <f>(COUNTIF(H11:H110,"=1"))/(100-COUNTBLANK(H11:H110))</f>
        <v>0.9333333333333333</v>
      </c>
      <c r="I111" s="15"/>
      <c r="J111" s="14">
        <f>(COUNTIF(K11:K110,"=1"))/(COUNTIF(K11:K110,"&gt;=0"))</f>
        <v>1</v>
      </c>
      <c r="K111" s="16"/>
      <c r="L111" s="26">
        <f>(COUNTIF(L11:L110,"=1"))/(100-COUNTBLANK(L11:L110))</f>
        <v>0.9666666666666667</v>
      </c>
      <c r="M111" s="15"/>
      <c r="N111" s="14">
        <f>IF(M11="","",(COUNTIF(O11:O110,"=1"))/(COUNTIF(O11:O110,"&gt;=0")))</f>
        <v>0.8333333333333334</v>
      </c>
      <c r="O111" s="15"/>
      <c r="P111" s="26">
        <f>(COUNTIF(P11:P110,"=1"))/(100-COUNTBLANK(P11:P110))</f>
        <v>0.8</v>
      </c>
      <c r="Q111" s="17"/>
      <c r="AA111" s="123">
        <f aca="true" t="shared" si="36" ref="AA111:AI111">SUM(AA11:AA110)</f>
        <v>1</v>
      </c>
      <c r="AB111" s="123">
        <f t="shared" si="36"/>
        <v>1</v>
      </c>
      <c r="AC111" s="123">
        <f t="shared" si="36"/>
        <v>0</v>
      </c>
      <c r="AD111" s="123">
        <f t="shared" si="36"/>
        <v>0</v>
      </c>
      <c r="AE111" s="123">
        <f t="shared" si="36"/>
        <v>1</v>
      </c>
      <c r="AF111" s="123">
        <f t="shared" si="36"/>
        <v>0</v>
      </c>
      <c r="AG111" s="123">
        <f t="shared" si="36"/>
        <v>0</v>
      </c>
      <c r="AH111" s="123">
        <f t="shared" si="36"/>
        <v>1</v>
      </c>
      <c r="AI111" s="123">
        <f t="shared" si="36"/>
        <v>5</v>
      </c>
    </row>
    <row r="113" spans="17:18" ht="12.75">
      <c r="Q113" s="39"/>
      <c r="R113" s="40"/>
    </row>
    <row r="115" ht="12.75">
      <c r="Q115" s="38"/>
    </row>
  </sheetData>
  <sheetProtection password="CB47" sheet="1" objects="1" scenarios="1"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2006-05-01T01:47:16Z</cp:lastPrinted>
  <dcterms:created xsi:type="dcterms:W3CDTF">1997-06-03T19:15:02Z</dcterms:created>
  <dcterms:modified xsi:type="dcterms:W3CDTF">2006-05-02T02:36:54Z</dcterms:modified>
  <cp:category/>
  <cp:version/>
  <cp:contentType/>
  <cp:contentStatus/>
</cp:coreProperties>
</file>